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umelo Moloi 2014-15\ANNUAL BUDGET\Annual Budget 2018-19\FINAL BUDGET\"/>
    </mc:Choice>
  </mc:AlternateContent>
  <bookViews>
    <workbookView xWindow="0" yWindow="0" windowWidth="12240" windowHeight="4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Sheet1!$A$1:$BB$578</definedName>
    <definedName name="_xlnm.Print_Area" localSheetId="0">Sheet1!$A$1:$BB$527</definedName>
  </definedNames>
  <calcPr calcId="152511"/>
</workbook>
</file>

<file path=xl/calcChain.xml><?xml version="1.0" encoding="utf-8"?>
<calcChain xmlns="http://schemas.openxmlformats.org/spreadsheetml/2006/main">
  <c r="AZ511" i="1" l="1"/>
  <c r="AV163" i="1" l="1"/>
  <c r="AX163" i="1"/>
  <c r="AX162" i="1"/>
  <c r="AS162" i="1"/>
  <c r="AT163" i="1"/>
  <c r="AT162" i="1"/>
  <c r="AT160" i="1"/>
  <c r="AX160" i="1"/>
  <c r="AZ155" i="1"/>
  <c r="BA155" i="1" s="1"/>
  <c r="AZ154" i="1"/>
  <c r="AX155" i="1"/>
  <c r="AW155" i="1"/>
  <c r="AV155" i="1"/>
  <c r="AV154" i="1"/>
  <c r="AT155" i="1"/>
  <c r="AT154" i="1"/>
  <c r="AS155" i="1"/>
  <c r="AX154" i="1"/>
  <c r="AX159" i="1"/>
  <c r="AX158" i="1"/>
  <c r="AX157" i="1"/>
  <c r="AZ13" i="1"/>
  <c r="BB13" i="1" s="1"/>
  <c r="AX13" i="1"/>
  <c r="AX12" i="1"/>
  <c r="AV13" i="1"/>
  <c r="AV12" i="1"/>
  <c r="AR13" i="1"/>
  <c r="BB155" i="1" l="1"/>
  <c r="AZ478" i="1"/>
  <c r="AZ477" i="1"/>
  <c r="AZ476" i="1"/>
  <c r="AZ475" i="1"/>
  <c r="AZ474" i="1"/>
  <c r="AZ473" i="1"/>
  <c r="AZ472" i="1"/>
  <c r="AZ471" i="1"/>
  <c r="AZ468" i="1"/>
  <c r="AZ467" i="1"/>
  <c r="AZ491" i="1"/>
  <c r="AZ490" i="1"/>
  <c r="AZ357" i="1"/>
  <c r="AZ330" i="1"/>
  <c r="AZ40" i="1"/>
  <c r="AZ418" i="1" l="1"/>
  <c r="AZ416" i="1"/>
  <c r="AZ415" i="1"/>
  <c r="AZ414" i="1"/>
  <c r="AZ413" i="1"/>
  <c r="AZ409" i="1"/>
  <c r="AZ385" i="1"/>
  <c r="AZ384" i="1"/>
  <c r="AZ266" i="1"/>
  <c r="AZ267" i="1"/>
  <c r="AZ268" i="1"/>
  <c r="AZ269" i="1"/>
  <c r="AZ270" i="1"/>
  <c r="AZ271" i="1"/>
  <c r="AZ272" i="1"/>
  <c r="AZ265" i="1"/>
  <c r="AZ262" i="1"/>
  <c r="AZ261" i="1"/>
  <c r="AZ260" i="1"/>
  <c r="AZ259" i="1"/>
  <c r="AZ258" i="1"/>
  <c r="AZ257" i="1"/>
  <c r="AZ256" i="1"/>
  <c r="AZ255" i="1"/>
  <c r="AZ248" i="1"/>
  <c r="BA474" i="1" l="1"/>
  <c r="BA473" i="1"/>
  <c r="BA472" i="1"/>
  <c r="BA418" i="1"/>
  <c r="BA416" i="1"/>
  <c r="BA415" i="1"/>
  <c r="BA414" i="1"/>
  <c r="BA413" i="1"/>
  <c r="BA385" i="1"/>
  <c r="BA357" i="1"/>
  <c r="BA330" i="1"/>
  <c r="BA272" i="1"/>
  <c r="BA271" i="1"/>
  <c r="BA270" i="1"/>
  <c r="BA269" i="1"/>
  <c r="BA268" i="1"/>
  <c r="BA267" i="1"/>
  <c r="BA266" i="1"/>
  <c r="BA265" i="1"/>
  <c r="BA262" i="1"/>
  <c r="BA261" i="1"/>
  <c r="BA260" i="1"/>
  <c r="BA259" i="1"/>
  <c r="BA258" i="1"/>
  <c r="BA257" i="1"/>
  <c r="BA256" i="1"/>
  <c r="BA255" i="1"/>
  <c r="BA84" i="1"/>
  <c r="BA83" i="1"/>
  <c r="BA40" i="1"/>
  <c r="BB474" i="1" l="1"/>
  <c r="BB473" i="1"/>
  <c r="BB472" i="1"/>
  <c r="BA463" i="1"/>
  <c r="BB463" i="1" s="1"/>
  <c r="BA462" i="1"/>
  <c r="BB462" i="1" s="1"/>
  <c r="BA461" i="1"/>
  <c r="BB461" i="1" s="1"/>
  <c r="BA460" i="1"/>
  <c r="BB460" i="1" s="1"/>
  <c r="BB459" i="1"/>
  <c r="BA459" i="1"/>
  <c r="BA458" i="1"/>
  <c r="BB458" i="1" s="1"/>
  <c r="BA457" i="1"/>
  <c r="BB457" i="1" s="1"/>
  <c r="BA456" i="1"/>
  <c r="BB456" i="1" s="1"/>
  <c r="BA455" i="1"/>
  <c r="BB455" i="1" s="1"/>
  <c r="BA454" i="1"/>
  <c r="BB454" i="1" s="1"/>
  <c r="BA453" i="1"/>
  <c r="BB453" i="1" s="1"/>
  <c r="BA452" i="1"/>
  <c r="BB452" i="1" s="1"/>
  <c r="BA451" i="1"/>
  <c r="BB451" i="1" s="1"/>
  <c r="BA450" i="1"/>
  <c r="BB450" i="1" s="1"/>
  <c r="BA449" i="1"/>
  <c r="BB449" i="1" s="1"/>
  <c r="BA448" i="1"/>
  <c r="BB448" i="1" s="1"/>
  <c r="BA447" i="1"/>
  <c r="BB447" i="1" s="1"/>
  <c r="BA446" i="1"/>
  <c r="BB446" i="1" s="1"/>
  <c r="BA445" i="1"/>
  <c r="BB445" i="1" s="1"/>
  <c r="BA443" i="1"/>
  <c r="BB443" i="1" s="1"/>
  <c r="BA442" i="1"/>
  <c r="BB442" i="1" s="1"/>
  <c r="BA441" i="1"/>
  <c r="BB441" i="1" s="1"/>
  <c r="BA440" i="1"/>
  <c r="BB440" i="1" s="1"/>
  <c r="BA439" i="1"/>
  <c r="BB439" i="1" s="1"/>
  <c r="BA438" i="1"/>
  <c r="BB438" i="1" s="1"/>
  <c r="BA437" i="1"/>
  <c r="BB437" i="1" s="1"/>
  <c r="BA436" i="1"/>
  <c r="BB436" i="1" s="1"/>
  <c r="BA435" i="1"/>
  <c r="BB435" i="1" s="1"/>
  <c r="BA434" i="1"/>
  <c r="BB434" i="1" s="1"/>
  <c r="BA433" i="1"/>
  <c r="BB433" i="1" s="1"/>
  <c r="BA432" i="1"/>
  <c r="BB432" i="1" s="1"/>
  <c r="BA431" i="1"/>
  <c r="BB431" i="1" s="1"/>
  <c r="BA430" i="1"/>
  <c r="BB430" i="1" s="1"/>
  <c r="BA429" i="1"/>
  <c r="BB429" i="1" s="1"/>
  <c r="BA428" i="1"/>
  <c r="BB428" i="1" s="1"/>
  <c r="BA427" i="1"/>
  <c r="BB427" i="1" s="1"/>
  <c r="BA426" i="1"/>
  <c r="BB426" i="1" s="1"/>
  <c r="BA425" i="1"/>
  <c r="BB425" i="1" s="1"/>
  <c r="BA424" i="1"/>
  <c r="BB424" i="1" s="1"/>
  <c r="BA423" i="1"/>
  <c r="BB423" i="1" s="1"/>
  <c r="BA422" i="1"/>
  <c r="BB422" i="1" s="1"/>
  <c r="BA421" i="1"/>
  <c r="BB421" i="1" s="1"/>
  <c r="BB418" i="1"/>
  <c r="BB416" i="1"/>
  <c r="BB415" i="1"/>
  <c r="BB414" i="1"/>
  <c r="BB413" i="1"/>
  <c r="BA404" i="1"/>
  <c r="BB404" i="1" s="1"/>
  <c r="BA403" i="1"/>
  <c r="BB403" i="1" s="1"/>
  <c r="BA402" i="1"/>
  <c r="BB402" i="1" s="1"/>
  <c r="BA401" i="1"/>
  <c r="BB401" i="1" s="1"/>
  <c r="BA400" i="1"/>
  <c r="BB400" i="1" s="1"/>
  <c r="BA399" i="1"/>
  <c r="BB399" i="1" s="1"/>
  <c r="BA398" i="1"/>
  <c r="BB398" i="1" s="1"/>
  <c r="BA397" i="1"/>
  <c r="BB397" i="1" s="1"/>
  <c r="BA396" i="1"/>
  <c r="BB396" i="1" s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B390" i="1" s="1"/>
  <c r="BA389" i="1"/>
  <c r="BB389" i="1" s="1"/>
  <c r="BA388" i="1"/>
  <c r="BB388" i="1" s="1"/>
  <c r="BB385" i="1"/>
  <c r="BA376" i="1"/>
  <c r="BB376" i="1" s="1"/>
  <c r="BA375" i="1"/>
  <c r="BB375" i="1" s="1"/>
  <c r="BA374" i="1"/>
  <c r="BB374" i="1" s="1"/>
  <c r="BA373" i="1"/>
  <c r="BB373" i="1" s="1"/>
  <c r="BA372" i="1"/>
  <c r="BB372" i="1" s="1"/>
  <c r="BA371" i="1"/>
  <c r="BB371" i="1" s="1"/>
  <c r="BB357" i="1"/>
  <c r="BB330" i="1"/>
  <c r="BA302" i="1"/>
  <c r="BB302" i="1" s="1"/>
  <c r="BA301" i="1"/>
  <c r="BB301" i="1" s="1"/>
  <c r="BA297" i="1"/>
  <c r="BB297" i="1" s="1"/>
  <c r="BA296" i="1"/>
  <c r="BB296" i="1" s="1"/>
  <c r="BA295" i="1"/>
  <c r="BB295" i="1" s="1"/>
  <c r="BA294" i="1"/>
  <c r="BB294" i="1" s="1"/>
  <c r="BA293" i="1"/>
  <c r="BB293" i="1" s="1"/>
  <c r="BB272" i="1"/>
  <c r="BB271" i="1"/>
  <c r="BB270" i="1"/>
  <c r="BB269" i="1"/>
  <c r="BB268" i="1"/>
  <c r="BB267" i="1"/>
  <c r="BB266" i="1"/>
  <c r="BB265" i="1"/>
  <c r="BB262" i="1"/>
  <c r="BB261" i="1"/>
  <c r="BB260" i="1"/>
  <c r="BB259" i="1"/>
  <c r="BB258" i="1"/>
  <c r="BB257" i="1"/>
  <c r="BB256" i="1"/>
  <c r="BB255" i="1"/>
  <c r="BB84" i="1"/>
  <c r="BB83" i="1"/>
  <c r="BB40" i="1"/>
  <c r="AW262" i="1" l="1"/>
  <c r="AX262" i="1" s="1"/>
  <c r="AN262" i="1"/>
  <c r="AO262" i="1" s="1"/>
  <c r="AK262" i="1"/>
  <c r="AL262" i="1" s="1"/>
  <c r="AH262" i="1"/>
  <c r="AI262" i="1" s="1"/>
  <c r="AE262" i="1"/>
  <c r="AF262" i="1" s="1"/>
  <c r="AW261" i="1"/>
  <c r="AX261" i="1" s="1"/>
  <c r="AW260" i="1"/>
  <c r="AX260" i="1" s="1"/>
  <c r="AN260" i="1"/>
  <c r="AO260" i="1" s="1"/>
  <c r="AK260" i="1"/>
  <c r="AL260" i="1" s="1"/>
  <c r="AH260" i="1"/>
  <c r="AI260" i="1" s="1"/>
  <c r="AE260" i="1"/>
  <c r="AF260" i="1" s="1"/>
  <c r="AW259" i="1"/>
  <c r="AX259" i="1" s="1"/>
  <c r="AO259" i="1"/>
  <c r="AP259" i="1" s="1"/>
  <c r="AW258" i="1"/>
  <c r="AX258" i="1" s="1"/>
  <c r="AN258" i="1"/>
  <c r="AK258" i="1"/>
  <c r="AL258" i="1" s="1"/>
  <c r="AH258" i="1"/>
  <c r="AI258" i="1" s="1"/>
  <c r="AE258" i="1"/>
  <c r="AF258" i="1" s="1"/>
  <c r="AW257" i="1"/>
  <c r="AX257" i="1" s="1"/>
  <c r="AN257" i="1"/>
  <c r="AO257" i="1" s="1"/>
  <c r="AK257" i="1"/>
  <c r="AL257" i="1" s="1"/>
  <c r="AH257" i="1"/>
  <c r="AI257" i="1" s="1"/>
  <c r="AE257" i="1"/>
  <c r="AF257" i="1" s="1"/>
  <c r="AW256" i="1"/>
  <c r="AX256" i="1" s="1"/>
  <c r="AW255" i="1"/>
  <c r="AX255" i="1" s="1"/>
  <c r="AV253" i="1"/>
  <c r="AZ253" i="1" s="1"/>
  <c r="BA253" i="1" s="1"/>
  <c r="AS253" i="1"/>
  <c r="AT253" i="1" s="1"/>
  <c r="AO253" i="1"/>
  <c r="AP253" i="1" s="1"/>
  <c r="AN252" i="1"/>
  <c r="AR252" i="1" s="1"/>
  <c r="AK252" i="1"/>
  <c r="AL252" i="1" s="1"/>
  <c r="AH252" i="1"/>
  <c r="AI252" i="1" s="1"/>
  <c r="AE252" i="1"/>
  <c r="AF252" i="1" s="1"/>
  <c r="BB253" i="1" l="1"/>
  <c r="AO258" i="1"/>
  <c r="AP258" i="1" s="1"/>
  <c r="AP262" i="1"/>
  <c r="AW253" i="1"/>
  <c r="AX253" i="1" s="1"/>
  <c r="AV252" i="1"/>
  <c r="AZ252" i="1" s="1"/>
  <c r="BA252" i="1" s="1"/>
  <c r="AS252" i="1"/>
  <c r="AT252" i="1" s="1"/>
  <c r="AP257" i="1"/>
  <c r="AP260" i="1"/>
  <c r="AO252" i="1"/>
  <c r="AP252" i="1" s="1"/>
  <c r="BB252" i="1" l="1"/>
  <c r="AW252" i="1"/>
  <c r="AX252" i="1" s="1"/>
  <c r="AW357" i="1" l="1"/>
  <c r="AX357" i="1" s="1"/>
  <c r="AW265" i="1" l="1"/>
  <c r="AX265" i="1" s="1"/>
  <c r="AW266" i="1"/>
  <c r="AX266" i="1" s="1"/>
  <c r="AW267" i="1"/>
  <c r="AX267" i="1" s="1"/>
  <c r="AW269" i="1"/>
  <c r="AW270" i="1"/>
  <c r="AW271" i="1"/>
  <c r="AW272" i="1"/>
  <c r="AV248" i="1" l="1"/>
  <c r="AS248" i="1"/>
  <c r="AT248" i="1" s="1"/>
  <c r="AV246" i="1"/>
  <c r="AZ246" i="1" s="1"/>
  <c r="BA246" i="1" s="1"/>
  <c r="AS246" i="1"/>
  <c r="AT246" i="1" s="1"/>
  <c r="AV243" i="1"/>
  <c r="AZ243" i="1" s="1"/>
  <c r="AV200" i="1"/>
  <c r="AV201" i="1"/>
  <c r="AV209" i="1"/>
  <c r="AZ209" i="1" s="1"/>
  <c r="AV210" i="1"/>
  <c r="AV211" i="1"/>
  <c r="AZ211" i="1" s="1"/>
  <c r="AS209" i="1"/>
  <c r="AT209" i="1" s="1"/>
  <c r="AS210" i="1"/>
  <c r="AT210" i="1" s="1"/>
  <c r="AS211" i="1"/>
  <c r="AT211" i="1" s="1"/>
  <c r="AS200" i="1"/>
  <c r="AT200" i="1" s="1"/>
  <c r="AS201" i="1"/>
  <c r="AT201" i="1" s="1"/>
  <c r="AV162" i="1"/>
  <c r="AV158" i="1"/>
  <c r="AZ158" i="1" s="1"/>
  <c r="AV159" i="1"/>
  <c r="AV160" i="1"/>
  <c r="AV157" i="1"/>
  <c r="AV149" i="1"/>
  <c r="AW158" i="1"/>
  <c r="AS157" i="1"/>
  <c r="AT157" i="1" s="1"/>
  <c r="AS158" i="1"/>
  <c r="AT158" i="1" s="1"/>
  <c r="AS159" i="1"/>
  <c r="AT159" i="1" s="1"/>
  <c r="AS160" i="1"/>
  <c r="AS163" i="1"/>
  <c r="AS154" i="1"/>
  <c r="AV153" i="1"/>
  <c r="AS153" i="1"/>
  <c r="AT153" i="1" s="1"/>
  <c r="AV152" i="1"/>
  <c r="AS152" i="1"/>
  <c r="AT152" i="1" s="1"/>
  <c r="AV151" i="1"/>
  <c r="AS151" i="1"/>
  <c r="AT151" i="1" s="1"/>
  <c r="AV150" i="1"/>
  <c r="AS150" i="1"/>
  <c r="AT150" i="1" s="1"/>
  <c r="AS149" i="1"/>
  <c r="AT149" i="1" s="1"/>
  <c r="BA209" i="1" l="1"/>
  <c r="BB209" i="1" s="1"/>
  <c r="BA158" i="1"/>
  <c r="BB158" i="1" s="1"/>
  <c r="BA211" i="1"/>
  <c r="BB211" i="1" s="1"/>
  <c r="BA243" i="1"/>
  <c r="BB243" i="1" s="1"/>
  <c r="AW150" i="1"/>
  <c r="AZ150" i="1"/>
  <c r="AW152" i="1"/>
  <c r="AZ152" i="1"/>
  <c r="AW160" i="1"/>
  <c r="AZ160" i="1"/>
  <c r="AW163" i="1"/>
  <c r="AZ163" i="1"/>
  <c r="AW149" i="1"/>
  <c r="AX149" i="1" s="1"/>
  <c r="AZ149" i="1"/>
  <c r="AW159" i="1"/>
  <c r="AZ159" i="1"/>
  <c r="AW201" i="1"/>
  <c r="AX201" i="1" s="1"/>
  <c r="AZ201" i="1"/>
  <c r="BB246" i="1"/>
  <c r="AW151" i="1"/>
  <c r="AZ151" i="1"/>
  <c r="AW153" i="1"/>
  <c r="AZ153" i="1"/>
  <c r="BA153" i="1" s="1"/>
  <c r="AW154" i="1"/>
  <c r="BA154" i="1"/>
  <c r="BB154" i="1" s="1"/>
  <c r="AW200" i="1"/>
  <c r="AX200" i="1" s="1"/>
  <c r="AZ200" i="1"/>
  <c r="BA200" i="1" s="1"/>
  <c r="AW157" i="1"/>
  <c r="AZ157" i="1"/>
  <c r="AW162" i="1"/>
  <c r="AZ162" i="1"/>
  <c r="AW210" i="1"/>
  <c r="AX210" i="1" s="1"/>
  <c r="AZ210" i="1"/>
  <c r="AW248" i="1"/>
  <c r="AX248" i="1"/>
  <c r="AW246" i="1"/>
  <c r="AX246" i="1" s="1"/>
  <c r="AW243" i="1"/>
  <c r="AX243" i="1" s="1"/>
  <c r="AS243" i="1"/>
  <c r="AT243" i="1" s="1"/>
  <c r="AW211" i="1"/>
  <c r="AX211" i="1" s="1"/>
  <c r="AW209" i="1"/>
  <c r="AX209" i="1" s="1"/>
  <c r="AX150" i="1"/>
  <c r="AX151" i="1"/>
  <c r="AX152" i="1"/>
  <c r="AX153" i="1"/>
  <c r="BA157" i="1" l="1"/>
  <c r="BB157" i="1" s="1"/>
  <c r="BA159" i="1"/>
  <c r="BB159" i="1" s="1"/>
  <c r="BA163" i="1"/>
  <c r="BB163" i="1" s="1"/>
  <c r="BA152" i="1"/>
  <c r="BB152" i="1" s="1"/>
  <c r="BA210" i="1"/>
  <c r="BB210" i="1" s="1"/>
  <c r="BA151" i="1"/>
  <c r="BB151" i="1" s="1"/>
  <c r="BA162" i="1"/>
  <c r="BB162" i="1" s="1"/>
  <c r="BA201" i="1"/>
  <c r="BB201" i="1" s="1"/>
  <c r="BA149" i="1"/>
  <c r="BB149" i="1" s="1"/>
  <c r="BA160" i="1"/>
  <c r="BB160" i="1" s="1"/>
  <c r="BA150" i="1"/>
  <c r="BB150" i="1" s="1"/>
  <c r="BA248" i="1"/>
  <c r="BB248" i="1" s="1"/>
  <c r="BB200" i="1"/>
  <c r="BB153" i="1"/>
  <c r="AV104" i="1"/>
  <c r="AV103" i="1"/>
  <c r="AZ103" i="1" s="1"/>
  <c r="BA103" i="1" s="1"/>
  <c r="AV102" i="1"/>
  <c r="AV90" i="1"/>
  <c r="AZ90" i="1" s="1"/>
  <c r="AV89" i="1"/>
  <c r="AN133" i="1"/>
  <c r="AR133" i="1" s="1"/>
  <c r="AK133" i="1"/>
  <c r="AL133" i="1" s="1"/>
  <c r="AH133" i="1"/>
  <c r="AI133" i="1" s="1"/>
  <c r="AE133" i="1"/>
  <c r="AF133" i="1" s="1"/>
  <c r="AB133" i="1"/>
  <c r="AC133" i="1" s="1"/>
  <c r="Y133" i="1"/>
  <c r="Z133" i="1" s="1"/>
  <c r="F133" i="1"/>
  <c r="G133" i="1" s="1"/>
  <c r="C133" i="1"/>
  <c r="D133" i="1" s="1"/>
  <c r="AR132" i="1"/>
  <c r="AO132" i="1"/>
  <c r="AP132" i="1" s="1"/>
  <c r="AK132" i="1"/>
  <c r="AL132" i="1" s="1"/>
  <c r="AH132" i="1"/>
  <c r="AI132" i="1" s="1"/>
  <c r="AE132" i="1"/>
  <c r="AF132" i="1" s="1"/>
  <c r="AB132" i="1"/>
  <c r="AC132" i="1" s="1"/>
  <c r="Y132" i="1"/>
  <c r="Z132" i="1" s="1"/>
  <c r="F132" i="1"/>
  <c r="G132" i="1" s="1"/>
  <c r="C132" i="1"/>
  <c r="D132" i="1" s="1"/>
  <c r="AN130" i="1"/>
  <c r="AK130" i="1"/>
  <c r="AL130" i="1" s="1"/>
  <c r="AH130" i="1"/>
  <c r="AI130" i="1" s="1"/>
  <c r="AE130" i="1"/>
  <c r="AF130" i="1" s="1"/>
  <c r="AB130" i="1"/>
  <c r="AC130" i="1" s="1"/>
  <c r="Y130" i="1"/>
  <c r="Z130" i="1" s="1"/>
  <c r="F130" i="1"/>
  <c r="G130" i="1" s="1"/>
  <c r="C130" i="1"/>
  <c r="D130" i="1" s="1"/>
  <c r="AN129" i="1"/>
  <c r="AK129" i="1"/>
  <c r="AL129" i="1" s="1"/>
  <c r="AH129" i="1"/>
  <c r="AI129" i="1" s="1"/>
  <c r="AE129" i="1"/>
  <c r="AF129" i="1" s="1"/>
  <c r="AB129" i="1"/>
  <c r="AC129" i="1" s="1"/>
  <c r="Y129" i="1"/>
  <c r="Z129" i="1" s="1"/>
  <c r="F129" i="1"/>
  <c r="G129" i="1" s="1"/>
  <c r="C129" i="1"/>
  <c r="D129" i="1" s="1"/>
  <c r="AN127" i="1"/>
  <c r="AK127" i="1"/>
  <c r="AL127" i="1" s="1"/>
  <c r="AH127" i="1"/>
  <c r="AI127" i="1" s="1"/>
  <c r="AE127" i="1"/>
  <c r="AF127" i="1" s="1"/>
  <c r="AB127" i="1"/>
  <c r="AC127" i="1" s="1"/>
  <c r="Y127" i="1"/>
  <c r="Z127" i="1" s="1"/>
  <c r="F127" i="1"/>
  <c r="G127" i="1" s="1"/>
  <c r="C127" i="1"/>
  <c r="D127" i="1" s="1"/>
  <c r="AN126" i="1"/>
  <c r="AK126" i="1"/>
  <c r="AL126" i="1" s="1"/>
  <c r="AH126" i="1"/>
  <c r="AI126" i="1" s="1"/>
  <c r="AE126" i="1"/>
  <c r="AF126" i="1" s="1"/>
  <c r="AB126" i="1"/>
  <c r="AC126" i="1" s="1"/>
  <c r="Y126" i="1"/>
  <c r="Z126" i="1" s="1"/>
  <c r="F126" i="1"/>
  <c r="G126" i="1" s="1"/>
  <c r="C126" i="1"/>
  <c r="D126" i="1" s="1"/>
  <c r="AN124" i="1"/>
  <c r="AK124" i="1"/>
  <c r="AL124" i="1" s="1"/>
  <c r="AH124" i="1"/>
  <c r="AI124" i="1" s="1"/>
  <c r="AE124" i="1"/>
  <c r="AF124" i="1" s="1"/>
  <c r="AB124" i="1"/>
  <c r="AC124" i="1" s="1"/>
  <c r="Y124" i="1"/>
  <c r="Z124" i="1" s="1"/>
  <c r="F124" i="1"/>
  <c r="G124" i="1" s="1"/>
  <c r="C124" i="1"/>
  <c r="D124" i="1" s="1"/>
  <c r="AN123" i="1"/>
  <c r="AK123" i="1"/>
  <c r="AL123" i="1" s="1"/>
  <c r="AH123" i="1"/>
  <c r="AI123" i="1" s="1"/>
  <c r="AE123" i="1"/>
  <c r="AF123" i="1" s="1"/>
  <c r="AB123" i="1"/>
  <c r="AC123" i="1" s="1"/>
  <c r="Y123" i="1"/>
  <c r="Z123" i="1" s="1"/>
  <c r="F123" i="1"/>
  <c r="G123" i="1" s="1"/>
  <c r="C123" i="1"/>
  <c r="D123" i="1" s="1"/>
  <c r="AR120" i="1"/>
  <c r="AV120" i="1" s="1"/>
  <c r="AZ120" i="1" s="1"/>
  <c r="AO120" i="1"/>
  <c r="AP120" i="1" s="1"/>
  <c r="AK120" i="1"/>
  <c r="AL120" i="1" s="1"/>
  <c r="AH120" i="1"/>
  <c r="AI120" i="1" s="1"/>
  <c r="AE120" i="1"/>
  <c r="AF120" i="1" s="1"/>
  <c r="AB120" i="1"/>
  <c r="AC120" i="1" s="1"/>
  <c r="Y120" i="1"/>
  <c r="Z120" i="1" s="1"/>
  <c r="T120" i="1"/>
  <c r="U120" i="1" s="1"/>
  <c r="M120" i="1"/>
  <c r="N120" i="1" s="1"/>
  <c r="AR119" i="1"/>
  <c r="AS119" i="1" s="1"/>
  <c r="AO119" i="1"/>
  <c r="AP119" i="1" s="1"/>
  <c r="AK119" i="1"/>
  <c r="AL119" i="1" s="1"/>
  <c r="AH119" i="1"/>
  <c r="AI119" i="1" s="1"/>
  <c r="AE119" i="1"/>
  <c r="AF119" i="1" s="1"/>
  <c r="AB119" i="1"/>
  <c r="AC119" i="1" s="1"/>
  <c r="Y119" i="1"/>
  <c r="Z119" i="1" s="1"/>
  <c r="T119" i="1"/>
  <c r="U119" i="1" s="1"/>
  <c r="M119" i="1"/>
  <c r="N119" i="1" s="1"/>
  <c r="AR118" i="1"/>
  <c r="AV118" i="1" s="1"/>
  <c r="AZ118" i="1" s="1"/>
  <c r="AO118" i="1"/>
  <c r="AP118" i="1" s="1"/>
  <c r="AK118" i="1"/>
  <c r="AL118" i="1" s="1"/>
  <c r="AH118" i="1"/>
  <c r="AI118" i="1" s="1"/>
  <c r="AE118" i="1"/>
  <c r="AF118" i="1" s="1"/>
  <c r="AB118" i="1"/>
  <c r="AC118" i="1" s="1"/>
  <c r="Y118" i="1"/>
  <c r="Z118" i="1" s="1"/>
  <c r="T118" i="1"/>
  <c r="U118" i="1" s="1"/>
  <c r="M118" i="1"/>
  <c r="N118" i="1" s="1"/>
  <c r="AR116" i="1"/>
  <c r="AS116" i="1" s="1"/>
  <c r="AO116" i="1"/>
  <c r="AP116" i="1" s="1"/>
  <c r="AK116" i="1"/>
  <c r="AL116" i="1" s="1"/>
  <c r="AH116" i="1"/>
  <c r="AI116" i="1" s="1"/>
  <c r="AE116" i="1"/>
  <c r="AF116" i="1" s="1"/>
  <c r="AB116" i="1"/>
  <c r="AC116" i="1" s="1"/>
  <c r="Y116" i="1"/>
  <c r="Z116" i="1" s="1"/>
  <c r="T116" i="1"/>
  <c r="U116" i="1" s="1"/>
  <c r="M116" i="1"/>
  <c r="N116" i="1" s="1"/>
  <c r="AN115" i="1"/>
  <c r="AK115" i="1"/>
  <c r="AL115" i="1" s="1"/>
  <c r="AH115" i="1"/>
  <c r="AI115" i="1" s="1"/>
  <c r="AE115" i="1"/>
  <c r="AF115" i="1" s="1"/>
  <c r="AB115" i="1"/>
  <c r="AC115" i="1" s="1"/>
  <c r="Y115" i="1"/>
  <c r="Z115" i="1" s="1"/>
  <c r="T115" i="1"/>
  <c r="U115" i="1" s="1"/>
  <c r="V115" i="1" s="1"/>
  <c r="M115" i="1"/>
  <c r="N115" i="1" s="1"/>
  <c r="AN114" i="1"/>
  <c r="AK114" i="1"/>
  <c r="AL114" i="1" s="1"/>
  <c r="AH114" i="1"/>
  <c r="AI114" i="1" s="1"/>
  <c r="AE114" i="1"/>
  <c r="AF114" i="1" s="1"/>
  <c r="AB114" i="1"/>
  <c r="AC114" i="1" s="1"/>
  <c r="Y114" i="1"/>
  <c r="Z114" i="1" s="1"/>
  <c r="T114" i="1"/>
  <c r="U114" i="1" s="1"/>
  <c r="M114" i="1"/>
  <c r="N114" i="1" s="1"/>
  <c r="AN112" i="1"/>
  <c r="AK112" i="1"/>
  <c r="AL112" i="1" s="1"/>
  <c r="AH112" i="1"/>
  <c r="AI112" i="1" s="1"/>
  <c r="AE112" i="1"/>
  <c r="AF112" i="1" s="1"/>
  <c r="AB112" i="1"/>
  <c r="AC112" i="1" s="1"/>
  <c r="Y112" i="1"/>
  <c r="Z112" i="1" s="1"/>
  <c r="F112" i="1"/>
  <c r="G112" i="1" s="1"/>
  <c r="H112" i="1" s="1"/>
  <c r="C112" i="1"/>
  <c r="D112" i="1" s="1"/>
  <c r="AN111" i="1"/>
  <c r="AK111" i="1"/>
  <c r="AL111" i="1" s="1"/>
  <c r="AH111" i="1"/>
  <c r="AI111" i="1" s="1"/>
  <c r="AE111" i="1"/>
  <c r="AF111" i="1" s="1"/>
  <c r="AB111" i="1"/>
  <c r="AC111" i="1" s="1"/>
  <c r="Y111" i="1"/>
  <c r="Z111" i="1" s="1"/>
  <c r="F111" i="1"/>
  <c r="G111" i="1" s="1"/>
  <c r="C111" i="1"/>
  <c r="D111" i="1" s="1"/>
  <c r="AN110" i="1"/>
  <c r="AK110" i="1"/>
  <c r="AL110" i="1" s="1"/>
  <c r="AH110" i="1"/>
  <c r="AI110" i="1" s="1"/>
  <c r="AE110" i="1"/>
  <c r="AF110" i="1" s="1"/>
  <c r="AB110" i="1"/>
  <c r="AC110" i="1" s="1"/>
  <c r="Y110" i="1"/>
  <c r="Z110" i="1" s="1"/>
  <c r="F110" i="1"/>
  <c r="G110" i="1" s="1"/>
  <c r="H110" i="1" s="1"/>
  <c r="C110" i="1"/>
  <c r="D110" i="1" s="1"/>
  <c r="AR107" i="1"/>
  <c r="AO107" i="1"/>
  <c r="AP107" i="1" s="1"/>
  <c r="AR106" i="1"/>
  <c r="AS106" i="1" s="1"/>
  <c r="AO106" i="1"/>
  <c r="AP106" i="1" s="1"/>
  <c r="AS104" i="1"/>
  <c r="AT104" i="1" s="1"/>
  <c r="AS103" i="1"/>
  <c r="AT103" i="1" s="1"/>
  <c r="AS102" i="1"/>
  <c r="AT102" i="1" s="1"/>
  <c r="AR100" i="1"/>
  <c r="AV100" i="1" s="1"/>
  <c r="AZ100" i="1" s="1"/>
  <c r="AO100" i="1"/>
  <c r="AP100" i="1" s="1"/>
  <c r="AR99" i="1"/>
  <c r="AS99" i="1" s="1"/>
  <c r="AO99" i="1"/>
  <c r="AP99" i="1" s="1"/>
  <c r="AR98" i="1"/>
  <c r="AV98" i="1" s="1"/>
  <c r="AZ98" i="1" s="1"/>
  <c r="AO98" i="1"/>
  <c r="AP98" i="1" s="1"/>
  <c r="AR96" i="1"/>
  <c r="AS96" i="1" s="1"/>
  <c r="AO96" i="1"/>
  <c r="AP96" i="1" s="1"/>
  <c r="AR95" i="1"/>
  <c r="AV95" i="1" s="1"/>
  <c r="AZ95" i="1" s="1"/>
  <c r="AO95" i="1"/>
  <c r="AP95" i="1" s="1"/>
  <c r="AR94" i="1"/>
  <c r="AS94" i="1" s="1"/>
  <c r="AO94" i="1"/>
  <c r="AP94" i="1" s="1"/>
  <c r="AR93" i="1"/>
  <c r="AS93" i="1" s="1"/>
  <c r="AO93" i="1"/>
  <c r="AP93" i="1" s="1"/>
  <c r="AR92" i="1"/>
  <c r="AS92" i="1" s="1"/>
  <c r="AO92" i="1"/>
  <c r="AP92" i="1" s="1"/>
  <c r="AS90" i="1"/>
  <c r="AT90" i="1" s="1"/>
  <c r="AO90" i="1"/>
  <c r="AP90" i="1" s="1"/>
  <c r="AS89" i="1"/>
  <c r="AT89" i="1" s="1"/>
  <c r="AR88" i="1"/>
  <c r="AV88" i="1" s="1"/>
  <c r="AZ88" i="1" s="1"/>
  <c r="AO88" i="1"/>
  <c r="AP88" i="1" s="1"/>
  <c r="AR87" i="1"/>
  <c r="AS87" i="1" s="1"/>
  <c r="AO87" i="1"/>
  <c r="AP87" i="1" s="1"/>
  <c r="AR86" i="1"/>
  <c r="AV86" i="1" s="1"/>
  <c r="AZ86" i="1" s="1"/>
  <c r="AO86" i="1"/>
  <c r="AP86" i="1" s="1"/>
  <c r="AW40" i="1"/>
  <c r="AX40" i="1" s="1"/>
  <c r="AS40" i="1"/>
  <c r="AO41" i="1"/>
  <c r="AS41" i="1"/>
  <c r="AV41" i="1"/>
  <c r="AZ41" i="1" s="1"/>
  <c r="C42" i="1"/>
  <c r="D42" i="1" s="1"/>
  <c r="F42" i="1"/>
  <c r="G42" i="1" s="1"/>
  <c r="Y42" i="1"/>
  <c r="Z42" i="1" s="1"/>
  <c r="AK42" i="1"/>
  <c r="AL42" i="1" s="1"/>
  <c r="AO42" i="1"/>
  <c r="AP42" i="1" s="1"/>
  <c r="AS42" i="1"/>
  <c r="AT42" i="1" s="1"/>
  <c r="AV42" i="1"/>
  <c r="C43" i="1"/>
  <c r="D43" i="1" s="1"/>
  <c r="F43" i="1"/>
  <c r="G43" i="1" s="1"/>
  <c r="H43" i="1" s="1"/>
  <c r="I43" i="1" s="1"/>
  <c r="Y43" i="1"/>
  <c r="Z43" i="1" s="1"/>
  <c r="AK43" i="1"/>
  <c r="AL43" i="1" s="1"/>
  <c r="AO43" i="1"/>
  <c r="AP43" i="1" s="1"/>
  <c r="AS43" i="1"/>
  <c r="AT43" i="1" s="1"/>
  <c r="AO44" i="1"/>
  <c r="AS44" i="1"/>
  <c r="AV44" i="1"/>
  <c r="AO45" i="1"/>
  <c r="AS45" i="1"/>
  <c r="AV45" i="1"/>
  <c r="BA120" i="1" l="1"/>
  <c r="BB120" i="1" s="1"/>
  <c r="BA118" i="1"/>
  <c r="BB118" i="1" s="1"/>
  <c r="BA100" i="1"/>
  <c r="BB100" i="1" s="1"/>
  <c r="BA98" i="1"/>
  <c r="BB98" i="1" s="1"/>
  <c r="BA95" i="1"/>
  <c r="BB95" i="1" s="1"/>
  <c r="BA90" i="1"/>
  <c r="BB90" i="1" s="1"/>
  <c r="BA86" i="1"/>
  <c r="BB86" i="1" s="1"/>
  <c r="BA88" i="1"/>
  <c r="BB88" i="1" s="1"/>
  <c r="BA41" i="1"/>
  <c r="BB41" i="1" s="1"/>
  <c r="AW89" i="1"/>
  <c r="AZ89" i="1"/>
  <c r="AW104" i="1"/>
  <c r="AX104" i="1" s="1"/>
  <c r="AZ104" i="1"/>
  <c r="AW45" i="1"/>
  <c r="AX45" i="1" s="1"/>
  <c r="AZ45" i="1"/>
  <c r="BA45" i="1" s="1"/>
  <c r="BB103" i="1"/>
  <c r="AW42" i="1"/>
  <c r="AX42" i="1" s="1"/>
  <c r="AZ42" i="1"/>
  <c r="AW44" i="1"/>
  <c r="AX44" i="1" s="1"/>
  <c r="AZ44" i="1"/>
  <c r="AW102" i="1"/>
  <c r="AZ102" i="1"/>
  <c r="BA102" i="1" s="1"/>
  <c r="AT96" i="1"/>
  <c r="AS98" i="1"/>
  <c r="AT98" i="1" s="1"/>
  <c r="AS100" i="1"/>
  <c r="AS118" i="1"/>
  <c r="AT118" i="1" s="1"/>
  <c r="AV87" i="1"/>
  <c r="AV92" i="1"/>
  <c r="AV94" i="1"/>
  <c r="AV96" i="1"/>
  <c r="AV99" i="1"/>
  <c r="AX102" i="1"/>
  <c r="AV116" i="1"/>
  <c r="AZ116" i="1" s="1"/>
  <c r="BA116" i="1" s="1"/>
  <c r="AV93" i="1"/>
  <c r="AV119" i="1"/>
  <c r="AZ119" i="1" s="1"/>
  <c r="AW86" i="1"/>
  <c r="AX86" i="1" s="1"/>
  <c r="AW88" i="1"/>
  <c r="AX88" i="1" s="1"/>
  <c r="AX89" i="1"/>
  <c r="AW90" i="1"/>
  <c r="AX90" i="1" s="1"/>
  <c r="AW95" i="1"/>
  <c r="AX95" i="1" s="1"/>
  <c r="AW98" i="1"/>
  <c r="AX98" i="1" s="1"/>
  <c r="AW100" i="1"/>
  <c r="AX100" i="1" s="1"/>
  <c r="AW103" i="1"/>
  <c r="AX103" i="1" s="1"/>
  <c r="AW118" i="1"/>
  <c r="AX118" i="1" s="1"/>
  <c r="AW120" i="1"/>
  <c r="AX120" i="1" s="1"/>
  <c r="V118" i="1"/>
  <c r="W118" i="1" s="1"/>
  <c r="AS86" i="1"/>
  <c r="AT86" i="1" s="1"/>
  <c r="AS88" i="1"/>
  <c r="AT88" i="1" s="1"/>
  <c r="AT92" i="1"/>
  <c r="AS95" i="1"/>
  <c r="AT95" i="1" s="1"/>
  <c r="AT100" i="1"/>
  <c r="AS107" i="1"/>
  <c r="AT107" i="1" s="1"/>
  <c r="AS120" i="1"/>
  <c r="AT120" i="1" s="1"/>
  <c r="AR110" i="1"/>
  <c r="AO110" i="1"/>
  <c r="AP110" i="1" s="1"/>
  <c r="K111" i="1"/>
  <c r="L111" i="1" s="1"/>
  <c r="AR112" i="1"/>
  <c r="AO112" i="1"/>
  <c r="AP112" i="1" s="1"/>
  <c r="AR115" i="1"/>
  <c r="AV115" i="1" s="1"/>
  <c r="AO115" i="1"/>
  <c r="AP115" i="1" s="1"/>
  <c r="AT87" i="1"/>
  <c r="AT93" i="1"/>
  <c r="AT94" i="1"/>
  <c r="AT99" i="1"/>
  <c r="AT106" i="1"/>
  <c r="I110" i="1"/>
  <c r="K110" i="1"/>
  <c r="L110" i="1" s="1"/>
  <c r="H111" i="1"/>
  <c r="I111" i="1" s="1"/>
  <c r="AR111" i="1"/>
  <c r="AO111" i="1"/>
  <c r="AP111" i="1" s="1"/>
  <c r="I112" i="1"/>
  <c r="K112" i="1"/>
  <c r="L112" i="1" s="1"/>
  <c r="V114" i="1"/>
  <c r="W114" i="1" s="1"/>
  <c r="AR114" i="1"/>
  <c r="AV114" i="1" s="1"/>
  <c r="AZ114" i="1" s="1"/>
  <c r="AO114" i="1"/>
  <c r="AP114" i="1" s="1"/>
  <c r="W115" i="1"/>
  <c r="V116" i="1"/>
  <c r="W116" i="1" s="1"/>
  <c r="AT116" i="1"/>
  <c r="V119" i="1"/>
  <c r="W119" i="1" s="1"/>
  <c r="AT119" i="1"/>
  <c r="V120" i="1"/>
  <c r="W120" i="1" s="1"/>
  <c r="K123" i="1"/>
  <c r="L123" i="1" s="1"/>
  <c r="H123" i="1"/>
  <c r="I123" i="1" s="1"/>
  <c r="K124" i="1"/>
  <c r="L124" i="1" s="1"/>
  <c r="H124" i="1"/>
  <c r="I124" i="1" s="1"/>
  <c r="K126" i="1"/>
  <c r="L126" i="1" s="1"/>
  <c r="H126" i="1"/>
  <c r="I126" i="1" s="1"/>
  <c r="K127" i="1"/>
  <c r="L127" i="1" s="1"/>
  <c r="H127" i="1"/>
  <c r="I127" i="1" s="1"/>
  <c r="AO123" i="1"/>
  <c r="AP123" i="1" s="1"/>
  <c r="AR123" i="1"/>
  <c r="AV123" i="1" s="1"/>
  <c r="AZ123" i="1" s="1"/>
  <c r="AO124" i="1"/>
  <c r="AP124" i="1" s="1"/>
  <c r="AR124" i="1"/>
  <c r="AV124" i="1" s="1"/>
  <c r="AZ124" i="1" s="1"/>
  <c r="AO126" i="1"/>
  <c r="AP126" i="1" s="1"/>
  <c r="AR126" i="1"/>
  <c r="AV126" i="1" s="1"/>
  <c r="AZ126" i="1" s="1"/>
  <c r="AR127" i="1"/>
  <c r="AV127" i="1" s="1"/>
  <c r="AO127" i="1"/>
  <c r="AP127" i="1" s="1"/>
  <c r="K129" i="1"/>
  <c r="L129" i="1" s="1"/>
  <c r="H129" i="1"/>
  <c r="I129" i="1" s="1"/>
  <c r="K130" i="1"/>
  <c r="L130" i="1" s="1"/>
  <c r="H130" i="1"/>
  <c r="I130" i="1" s="1"/>
  <c r="K132" i="1"/>
  <c r="L132" i="1" s="1"/>
  <c r="H132" i="1"/>
  <c r="I132" i="1" s="1"/>
  <c r="K133" i="1"/>
  <c r="L133" i="1" s="1"/>
  <c r="H133" i="1"/>
  <c r="I133" i="1" s="1"/>
  <c r="AS133" i="1"/>
  <c r="AT133" i="1" s="1"/>
  <c r="AO129" i="1"/>
  <c r="AP129" i="1" s="1"/>
  <c r="AR129" i="1"/>
  <c r="AO130" i="1"/>
  <c r="AP130" i="1" s="1"/>
  <c r="AR130" i="1"/>
  <c r="AS132" i="1"/>
  <c r="AT132" i="1" s="1"/>
  <c r="AO133" i="1"/>
  <c r="AP133" i="1" s="1"/>
  <c r="AW41" i="1"/>
  <c r="AX41" i="1" s="1"/>
  <c r="H42" i="1"/>
  <c r="I42" i="1" s="1"/>
  <c r="K42" i="1"/>
  <c r="L42" i="1" s="1"/>
  <c r="K43" i="1"/>
  <c r="L43" i="1" s="1"/>
  <c r="AV204" i="1"/>
  <c r="AZ204" i="1" s="1"/>
  <c r="AV198" i="1"/>
  <c r="AZ198" i="1" s="1"/>
  <c r="BA198" i="1" s="1"/>
  <c r="BA204" i="1" l="1"/>
  <c r="BB204" i="1" s="1"/>
  <c r="BA126" i="1"/>
  <c r="BB126" i="1" s="1"/>
  <c r="BA123" i="1"/>
  <c r="BB123" i="1" s="1"/>
  <c r="BA124" i="1"/>
  <c r="BB124" i="1" s="1"/>
  <c r="BA119" i="1"/>
  <c r="BB119" i="1" s="1"/>
  <c r="BA114" i="1"/>
  <c r="BB114" i="1" s="1"/>
  <c r="BA104" i="1"/>
  <c r="BB104" i="1" s="1"/>
  <c r="BA89" i="1"/>
  <c r="BB89" i="1" s="1"/>
  <c r="BA42" i="1"/>
  <c r="BB42" i="1" s="1"/>
  <c r="BA44" i="1"/>
  <c r="BB44" i="1" s="1"/>
  <c r="AW127" i="1"/>
  <c r="AX127" i="1" s="1"/>
  <c r="AZ127" i="1"/>
  <c r="BA127" i="1" s="1"/>
  <c r="AW92" i="1"/>
  <c r="AZ92" i="1"/>
  <c r="AW99" i="1"/>
  <c r="AX99" i="1" s="1"/>
  <c r="AZ99" i="1"/>
  <c r="AW87" i="1"/>
  <c r="AX87" i="1" s="1"/>
  <c r="AZ87" i="1"/>
  <c r="BA87" i="1" s="1"/>
  <c r="BB198" i="1"/>
  <c r="AW93" i="1"/>
  <c r="AX93" i="1" s="1"/>
  <c r="AZ93" i="1"/>
  <c r="AW96" i="1"/>
  <c r="AZ96" i="1"/>
  <c r="BB102" i="1"/>
  <c r="BB45" i="1"/>
  <c r="AW115" i="1"/>
  <c r="AX115" i="1" s="1"/>
  <c r="AZ115" i="1"/>
  <c r="BB116" i="1"/>
  <c r="AW94" i="1"/>
  <c r="AX94" i="1" s="1"/>
  <c r="AZ94" i="1"/>
  <c r="AX92" i="1"/>
  <c r="AX96" i="1"/>
  <c r="AW198" i="1"/>
  <c r="AX198" i="1" s="1"/>
  <c r="AW126" i="1"/>
  <c r="AX126" i="1" s="1"/>
  <c r="AW123" i="1"/>
  <c r="AX123" i="1" s="1"/>
  <c r="AW114" i="1"/>
  <c r="AX114" i="1" s="1"/>
  <c r="AW124" i="1"/>
  <c r="AX124" i="1" s="1"/>
  <c r="AW119" i="1"/>
  <c r="AX119" i="1" s="1"/>
  <c r="AW116" i="1"/>
  <c r="AX116" i="1" s="1"/>
  <c r="T133" i="1"/>
  <c r="U133" i="1" s="1"/>
  <c r="M133" i="1"/>
  <c r="N133" i="1" s="1"/>
  <c r="T112" i="1"/>
  <c r="U112" i="1" s="1"/>
  <c r="M112" i="1"/>
  <c r="N112" i="1" s="1"/>
  <c r="T110" i="1"/>
  <c r="U110" i="1" s="1"/>
  <c r="M110" i="1"/>
  <c r="N110" i="1" s="1"/>
  <c r="M111" i="1"/>
  <c r="N111" i="1" s="1"/>
  <c r="T111" i="1"/>
  <c r="U111" i="1" s="1"/>
  <c r="T129" i="1"/>
  <c r="U129" i="1" s="1"/>
  <c r="M129" i="1"/>
  <c r="N129" i="1" s="1"/>
  <c r="AS126" i="1"/>
  <c r="AT126" i="1" s="1"/>
  <c r="AS124" i="1"/>
  <c r="AT124" i="1" s="1"/>
  <c r="AS123" i="1"/>
  <c r="AT123" i="1" s="1"/>
  <c r="T126" i="1"/>
  <c r="U126" i="1" s="1"/>
  <c r="M126" i="1"/>
  <c r="N126" i="1" s="1"/>
  <c r="T123" i="1"/>
  <c r="U123" i="1" s="1"/>
  <c r="M123" i="1"/>
  <c r="N123" i="1" s="1"/>
  <c r="AS111" i="1"/>
  <c r="AT111" i="1" s="1"/>
  <c r="AS112" i="1"/>
  <c r="AT112" i="1" s="1"/>
  <c r="T132" i="1"/>
  <c r="U132" i="1" s="1"/>
  <c r="M132" i="1"/>
  <c r="N132" i="1" s="1"/>
  <c r="AS130" i="1"/>
  <c r="AT130" i="1" s="1"/>
  <c r="AS129" i="1"/>
  <c r="AT129" i="1" s="1"/>
  <c r="T130" i="1"/>
  <c r="U130" i="1" s="1"/>
  <c r="M130" i="1"/>
  <c r="N130" i="1" s="1"/>
  <c r="AS127" i="1"/>
  <c r="AT127" i="1" s="1"/>
  <c r="T127" i="1"/>
  <c r="U127" i="1" s="1"/>
  <c r="M127" i="1"/>
  <c r="N127" i="1" s="1"/>
  <c r="T124" i="1"/>
  <c r="U124" i="1" s="1"/>
  <c r="M124" i="1"/>
  <c r="N124" i="1" s="1"/>
  <c r="AS114" i="1"/>
  <c r="AT114" i="1" s="1"/>
  <c r="AS115" i="1"/>
  <c r="AT115" i="1" s="1"/>
  <c r="AS110" i="1"/>
  <c r="AT110" i="1" s="1"/>
  <c r="M42" i="1"/>
  <c r="N42" i="1" s="1"/>
  <c r="T42" i="1"/>
  <c r="U42" i="1" s="1"/>
  <c r="M43" i="1"/>
  <c r="N43" i="1" s="1"/>
  <c r="T43" i="1"/>
  <c r="U43" i="1" s="1"/>
  <c r="AV39" i="1"/>
  <c r="AZ39" i="1" s="1"/>
  <c r="AV37" i="1"/>
  <c r="AZ37" i="1" s="1"/>
  <c r="AV36" i="1"/>
  <c r="AZ36" i="1" s="1"/>
  <c r="BA115" i="1" l="1"/>
  <c r="BB115" i="1" s="1"/>
  <c r="BB99" i="1"/>
  <c r="BA99" i="1"/>
  <c r="BA96" i="1"/>
  <c r="BB96" i="1" s="1"/>
  <c r="BA92" i="1"/>
  <c r="BB92" i="1" s="1"/>
  <c r="BA93" i="1"/>
  <c r="BB93" i="1" s="1"/>
  <c r="BA94" i="1"/>
  <c r="BB94" i="1" s="1"/>
  <c r="BA36" i="1"/>
  <c r="BB36" i="1" s="1"/>
  <c r="BA37" i="1"/>
  <c r="BB37" i="1" s="1"/>
  <c r="BA39" i="1"/>
  <c r="BB39" i="1" s="1"/>
  <c r="BB87" i="1"/>
  <c r="BB127" i="1"/>
  <c r="V110" i="1"/>
  <c r="W110" i="1" s="1"/>
  <c r="V112" i="1"/>
  <c r="W112" i="1" s="1"/>
  <c r="V133" i="1"/>
  <c r="W133" i="1" s="1"/>
  <c r="V124" i="1"/>
  <c r="W124" i="1" s="1"/>
  <c r="V127" i="1"/>
  <c r="W127" i="1" s="1"/>
  <c r="V130" i="1"/>
  <c r="W130" i="1" s="1"/>
  <c r="V132" i="1"/>
  <c r="W132" i="1" s="1"/>
  <c r="V123" i="1"/>
  <c r="W123" i="1" s="1"/>
  <c r="V126" i="1"/>
  <c r="W126" i="1" s="1"/>
  <c r="V129" i="1"/>
  <c r="W129" i="1" s="1"/>
  <c r="V111" i="1"/>
  <c r="W111" i="1" s="1"/>
  <c r="V42" i="1"/>
  <c r="W42" i="1" s="1"/>
  <c r="V43" i="1"/>
  <c r="W43" i="1" s="1"/>
  <c r="AW418" i="1"/>
  <c r="AX418" i="1" s="1"/>
  <c r="AW330" i="1"/>
  <c r="AX330" i="1" s="1"/>
  <c r="AW413" i="1"/>
  <c r="AW416" i="1"/>
  <c r="AW415" i="1"/>
  <c r="AX415" i="1" s="1"/>
  <c r="AW414" i="1"/>
  <c r="AW473" i="1"/>
  <c r="AX473" i="1" s="1"/>
  <c r="AX413" i="1" l="1"/>
  <c r="AX414" i="1"/>
  <c r="AX416" i="1"/>
  <c r="AW472" i="1"/>
  <c r="AW474" i="1"/>
  <c r="AW385" i="1"/>
  <c r="AX385" i="1" s="1"/>
  <c r="AX271" i="1"/>
  <c r="AX272" i="1"/>
  <c r="AW268" i="1"/>
  <c r="AX268" i="1" s="1"/>
  <c r="AX269" i="1"/>
  <c r="AX270" i="1"/>
  <c r="AX472" i="1" l="1"/>
  <c r="AX474" i="1"/>
  <c r="AW463" i="1"/>
  <c r="AX463" i="1" s="1"/>
  <c r="AW462" i="1"/>
  <c r="AX462" i="1" s="1"/>
  <c r="AW461" i="1"/>
  <c r="AX461" i="1" s="1"/>
  <c r="AW460" i="1"/>
  <c r="AX460" i="1" s="1"/>
  <c r="AW459" i="1"/>
  <c r="AX459" i="1" s="1"/>
  <c r="AW458" i="1"/>
  <c r="AX458" i="1" s="1"/>
  <c r="AW457" i="1"/>
  <c r="AX457" i="1" s="1"/>
  <c r="AW456" i="1"/>
  <c r="AX456" i="1" s="1"/>
  <c r="AW455" i="1"/>
  <c r="AX455" i="1" s="1"/>
  <c r="AW454" i="1"/>
  <c r="AX454" i="1" s="1"/>
  <c r="AW453" i="1"/>
  <c r="AX453" i="1" s="1"/>
  <c r="AW452" i="1"/>
  <c r="AX452" i="1" s="1"/>
  <c r="AW451" i="1"/>
  <c r="AX451" i="1" s="1"/>
  <c r="AW450" i="1"/>
  <c r="AX450" i="1" s="1"/>
  <c r="AW449" i="1"/>
  <c r="AX449" i="1" s="1"/>
  <c r="AW448" i="1"/>
  <c r="AX448" i="1" s="1"/>
  <c r="AW447" i="1"/>
  <c r="AX447" i="1" s="1"/>
  <c r="AW446" i="1"/>
  <c r="AX446" i="1" s="1"/>
  <c r="AW445" i="1"/>
  <c r="AX445" i="1" s="1"/>
  <c r="AW443" i="1"/>
  <c r="AX443" i="1" s="1"/>
  <c r="AW442" i="1"/>
  <c r="AX442" i="1" s="1"/>
  <c r="AW441" i="1"/>
  <c r="AX441" i="1" s="1"/>
  <c r="AW440" i="1"/>
  <c r="AX440" i="1" s="1"/>
  <c r="AW439" i="1"/>
  <c r="AX439" i="1" s="1"/>
  <c r="AW438" i="1"/>
  <c r="AX438" i="1" s="1"/>
  <c r="AW437" i="1"/>
  <c r="AX437" i="1" s="1"/>
  <c r="AW436" i="1"/>
  <c r="AX436" i="1" s="1"/>
  <c r="AW435" i="1"/>
  <c r="AX435" i="1" s="1"/>
  <c r="AW434" i="1"/>
  <c r="AX434" i="1" s="1"/>
  <c r="AW433" i="1"/>
  <c r="AX433" i="1" s="1"/>
  <c r="AW432" i="1"/>
  <c r="AX432" i="1" s="1"/>
  <c r="AW431" i="1"/>
  <c r="AX431" i="1" s="1"/>
  <c r="AW430" i="1"/>
  <c r="AX430" i="1" s="1"/>
  <c r="AW429" i="1"/>
  <c r="AX429" i="1" s="1"/>
  <c r="AW428" i="1"/>
  <c r="AX428" i="1" s="1"/>
  <c r="AW427" i="1"/>
  <c r="AX427" i="1" s="1"/>
  <c r="AW426" i="1"/>
  <c r="AX426" i="1" s="1"/>
  <c r="AW425" i="1"/>
  <c r="AX425" i="1" s="1"/>
  <c r="AW424" i="1"/>
  <c r="AX424" i="1" s="1"/>
  <c r="AW423" i="1"/>
  <c r="AX423" i="1" s="1"/>
  <c r="AW422" i="1"/>
  <c r="AX422" i="1" s="1"/>
  <c r="AW421" i="1"/>
  <c r="AX421" i="1" s="1"/>
  <c r="AW404" i="1"/>
  <c r="AX404" i="1" s="1"/>
  <c r="AW403" i="1"/>
  <c r="AX403" i="1" s="1"/>
  <c r="AW402" i="1"/>
  <c r="AX402" i="1" s="1"/>
  <c r="AW401" i="1"/>
  <c r="AX401" i="1" s="1"/>
  <c r="AW400" i="1"/>
  <c r="AX400" i="1" s="1"/>
  <c r="AW399" i="1"/>
  <c r="AX399" i="1" s="1"/>
  <c r="AW398" i="1"/>
  <c r="AX398" i="1" s="1"/>
  <c r="AW397" i="1"/>
  <c r="AX397" i="1" s="1"/>
  <c r="AW396" i="1"/>
  <c r="AX396" i="1" s="1"/>
  <c r="AW395" i="1"/>
  <c r="AX395" i="1" s="1"/>
  <c r="AW394" i="1"/>
  <c r="AX394" i="1" s="1"/>
  <c r="AW393" i="1"/>
  <c r="AX393" i="1" s="1"/>
  <c r="AW392" i="1"/>
  <c r="AX392" i="1" s="1"/>
  <c r="AW391" i="1"/>
  <c r="AX391" i="1" s="1"/>
  <c r="AW390" i="1"/>
  <c r="AX390" i="1" s="1"/>
  <c r="AW389" i="1"/>
  <c r="AX389" i="1" s="1"/>
  <c r="AW388" i="1"/>
  <c r="AX388" i="1" s="1"/>
  <c r="AW376" i="1"/>
  <c r="AX376" i="1" s="1"/>
  <c r="AW375" i="1"/>
  <c r="AX375" i="1" s="1"/>
  <c r="AW374" i="1"/>
  <c r="AX374" i="1" s="1"/>
  <c r="AW373" i="1"/>
  <c r="AX373" i="1" s="1"/>
  <c r="AW372" i="1"/>
  <c r="AX372" i="1" s="1"/>
  <c r="AW371" i="1"/>
  <c r="AX371" i="1" s="1"/>
  <c r="AW302" i="1"/>
  <c r="AX302" i="1" s="1"/>
  <c r="AW301" i="1"/>
  <c r="AX301" i="1" s="1"/>
  <c r="AW297" i="1"/>
  <c r="AX297" i="1" s="1"/>
  <c r="AW296" i="1"/>
  <c r="AX296" i="1" s="1"/>
  <c r="AW295" i="1"/>
  <c r="AX295" i="1" s="1"/>
  <c r="AW294" i="1"/>
  <c r="AX294" i="1" s="1"/>
  <c r="AW293" i="1"/>
  <c r="AX293" i="1" s="1"/>
  <c r="AW204" i="1"/>
  <c r="AX204" i="1" s="1"/>
  <c r="AW84" i="1"/>
  <c r="AX84" i="1" s="1"/>
  <c r="AW83" i="1"/>
  <c r="AX83" i="1" s="1"/>
  <c r="AW39" i="1"/>
  <c r="AX39" i="1" s="1"/>
  <c r="AW37" i="1"/>
  <c r="AX37" i="1" s="1"/>
  <c r="AW36" i="1"/>
  <c r="AX36" i="1" s="1"/>
  <c r="AR305" i="1" l="1"/>
  <c r="AR306" i="1"/>
  <c r="AV306" i="1" s="1"/>
  <c r="AR307" i="1"/>
  <c r="AV307" i="1" s="1"/>
  <c r="AR308" i="1"/>
  <c r="AV308" i="1" s="1"/>
  <c r="AR309" i="1"/>
  <c r="AR310" i="1"/>
  <c r="AV310" i="1" s="1"/>
  <c r="AR311" i="1"/>
  <c r="AV311" i="1" s="1"/>
  <c r="AR312" i="1"/>
  <c r="AV312" i="1" s="1"/>
  <c r="AR313" i="1"/>
  <c r="AR314" i="1"/>
  <c r="AV314" i="1" s="1"/>
  <c r="AR315" i="1"/>
  <c r="AV315" i="1" s="1"/>
  <c r="AR316" i="1"/>
  <c r="AV316" i="1" s="1"/>
  <c r="AR317" i="1"/>
  <c r="AR318" i="1"/>
  <c r="AV318" i="1" s="1"/>
  <c r="AR319" i="1"/>
  <c r="AV319" i="1" s="1"/>
  <c r="AR320" i="1"/>
  <c r="AV320" i="1" s="1"/>
  <c r="AR321" i="1"/>
  <c r="AR322" i="1"/>
  <c r="AV322" i="1" s="1"/>
  <c r="AR323" i="1"/>
  <c r="AV323" i="1" s="1"/>
  <c r="AZ323" i="1" s="1"/>
  <c r="BA323" i="1" s="1"/>
  <c r="AR324" i="1"/>
  <c r="AV324" i="1" s="1"/>
  <c r="AR325" i="1"/>
  <c r="AR326" i="1"/>
  <c r="AV326" i="1" s="1"/>
  <c r="AR327" i="1"/>
  <c r="AV327" i="1" s="1"/>
  <c r="AR328" i="1"/>
  <c r="AV328" i="1" s="1"/>
  <c r="AR329" i="1"/>
  <c r="AR332" i="1"/>
  <c r="AV332" i="1" s="1"/>
  <c r="AR333" i="1"/>
  <c r="AV333" i="1" s="1"/>
  <c r="AR334" i="1"/>
  <c r="AV334" i="1" s="1"/>
  <c r="AR335" i="1"/>
  <c r="AR336" i="1"/>
  <c r="AV336" i="1" s="1"/>
  <c r="AR337" i="1"/>
  <c r="AV337" i="1" s="1"/>
  <c r="AR338" i="1"/>
  <c r="AV338" i="1" s="1"/>
  <c r="AR339" i="1"/>
  <c r="AR340" i="1"/>
  <c r="AV340" i="1" s="1"/>
  <c r="AR341" i="1"/>
  <c r="AV341" i="1" s="1"/>
  <c r="AR342" i="1"/>
  <c r="AV342" i="1" s="1"/>
  <c r="AR343" i="1"/>
  <c r="AR344" i="1"/>
  <c r="AV344" i="1" s="1"/>
  <c r="AR345" i="1"/>
  <c r="AV345" i="1" s="1"/>
  <c r="AR346" i="1"/>
  <c r="AV346" i="1" s="1"/>
  <c r="AR347" i="1"/>
  <c r="AR304" i="1"/>
  <c r="AV304" i="1" s="1"/>
  <c r="AO305" i="1"/>
  <c r="AP305" i="1" s="1"/>
  <c r="AO306" i="1"/>
  <c r="AP306" i="1" s="1"/>
  <c r="AO307" i="1"/>
  <c r="AP307" i="1" s="1"/>
  <c r="AO308" i="1"/>
  <c r="AP308" i="1" s="1"/>
  <c r="AO309" i="1"/>
  <c r="AP309" i="1" s="1"/>
  <c r="AO310" i="1"/>
  <c r="AP310" i="1" s="1"/>
  <c r="AO311" i="1"/>
  <c r="AP311" i="1" s="1"/>
  <c r="AO312" i="1"/>
  <c r="AP312" i="1" s="1"/>
  <c r="AO313" i="1"/>
  <c r="AP313" i="1" s="1"/>
  <c r="AO314" i="1"/>
  <c r="AP314" i="1" s="1"/>
  <c r="AO315" i="1"/>
  <c r="AP315" i="1" s="1"/>
  <c r="AO316" i="1"/>
  <c r="AP316" i="1" s="1"/>
  <c r="AO317" i="1"/>
  <c r="AP317" i="1" s="1"/>
  <c r="AO318" i="1"/>
  <c r="AP318" i="1" s="1"/>
  <c r="AO319" i="1"/>
  <c r="AP319" i="1" s="1"/>
  <c r="AO320" i="1"/>
  <c r="AP320" i="1" s="1"/>
  <c r="AO321" i="1"/>
  <c r="AP321" i="1" s="1"/>
  <c r="AO322" i="1"/>
  <c r="AP322" i="1" s="1"/>
  <c r="AO323" i="1"/>
  <c r="AP323" i="1" s="1"/>
  <c r="AO324" i="1"/>
  <c r="AP324" i="1" s="1"/>
  <c r="AO325" i="1"/>
  <c r="AP325" i="1" s="1"/>
  <c r="AO326" i="1"/>
  <c r="AP326" i="1" s="1"/>
  <c r="AO327" i="1"/>
  <c r="AP327" i="1" s="1"/>
  <c r="AO328" i="1"/>
  <c r="AP328" i="1" s="1"/>
  <c r="AO329" i="1"/>
  <c r="AP329" i="1" s="1"/>
  <c r="AO332" i="1"/>
  <c r="AP332" i="1" s="1"/>
  <c r="AO333" i="1"/>
  <c r="AP333" i="1" s="1"/>
  <c r="AO334" i="1"/>
  <c r="AP334" i="1" s="1"/>
  <c r="AO335" i="1"/>
  <c r="AP335" i="1" s="1"/>
  <c r="AO336" i="1"/>
  <c r="AP336" i="1" s="1"/>
  <c r="AO337" i="1"/>
  <c r="AP337" i="1" s="1"/>
  <c r="AO338" i="1"/>
  <c r="AP338" i="1" s="1"/>
  <c r="AO339" i="1"/>
  <c r="AP339" i="1" s="1"/>
  <c r="AO340" i="1"/>
  <c r="AP340" i="1" s="1"/>
  <c r="AO341" i="1"/>
  <c r="AP341" i="1" s="1"/>
  <c r="AO342" i="1"/>
  <c r="AP342" i="1" s="1"/>
  <c r="AO343" i="1"/>
  <c r="AP343" i="1" s="1"/>
  <c r="AO344" i="1"/>
  <c r="AP344" i="1" s="1"/>
  <c r="AO345" i="1"/>
  <c r="AP345" i="1" s="1"/>
  <c r="AO346" i="1"/>
  <c r="AP346" i="1" s="1"/>
  <c r="AO347" i="1"/>
  <c r="AP347" i="1" s="1"/>
  <c r="AO304" i="1"/>
  <c r="AP304" i="1" s="1"/>
  <c r="AN191" i="1"/>
  <c r="AO191" i="1" s="1"/>
  <c r="AP191" i="1" s="1"/>
  <c r="AN194" i="1"/>
  <c r="AO194" i="1" s="1"/>
  <c r="AP194" i="1" s="1"/>
  <c r="AN70" i="1"/>
  <c r="AN71" i="1"/>
  <c r="AN72" i="1"/>
  <c r="AN73" i="1"/>
  <c r="AN74" i="1"/>
  <c r="AW346" i="1" l="1"/>
  <c r="AZ346" i="1"/>
  <c r="BA346" i="1" s="1"/>
  <c r="AW338" i="1"/>
  <c r="AX338" i="1" s="1"/>
  <c r="AZ338" i="1"/>
  <c r="AW324" i="1"/>
  <c r="AX324" i="1" s="1"/>
  <c r="AZ324" i="1"/>
  <c r="AW320" i="1"/>
  <c r="AX320" i="1" s="1"/>
  <c r="AZ320" i="1"/>
  <c r="AW312" i="1"/>
  <c r="AX312" i="1" s="1"/>
  <c r="AZ312" i="1"/>
  <c r="AW308" i="1"/>
  <c r="AX308" i="1" s="1"/>
  <c r="AZ308" i="1"/>
  <c r="AW345" i="1"/>
  <c r="AX345" i="1" s="1"/>
  <c r="AZ345" i="1"/>
  <c r="AW341" i="1"/>
  <c r="AX341" i="1" s="1"/>
  <c r="AZ341" i="1"/>
  <c r="BA341" i="1" s="1"/>
  <c r="AW337" i="1"/>
  <c r="AX337" i="1" s="1"/>
  <c r="AZ337" i="1"/>
  <c r="BA337" i="1" s="1"/>
  <c r="AW333" i="1"/>
  <c r="AX333" i="1" s="1"/>
  <c r="AZ333" i="1"/>
  <c r="BA333" i="1" s="1"/>
  <c r="AW327" i="1"/>
  <c r="AX327" i="1" s="1"/>
  <c r="AZ327" i="1"/>
  <c r="BA327" i="1" s="1"/>
  <c r="BB323" i="1"/>
  <c r="AW319" i="1"/>
  <c r="AX319" i="1" s="1"/>
  <c r="AZ319" i="1"/>
  <c r="AW315" i="1"/>
  <c r="AX315" i="1" s="1"/>
  <c r="AZ315" i="1"/>
  <c r="AW311" i="1"/>
  <c r="AX311" i="1" s="1"/>
  <c r="AZ311" i="1"/>
  <c r="AW307" i="1"/>
  <c r="AX307" i="1" s="1"/>
  <c r="AZ307" i="1"/>
  <c r="AW334" i="1"/>
  <c r="AX334" i="1" s="1"/>
  <c r="AZ334" i="1"/>
  <c r="BA334" i="1" s="1"/>
  <c r="AW304" i="1"/>
  <c r="AX304" i="1" s="1"/>
  <c r="AZ304" i="1"/>
  <c r="BA304" i="1" s="1"/>
  <c r="AW344" i="1"/>
  <c r="AX344" i="1" s="1"/>
  <c r="AZ344" i="1"/>
  <c r="AW340" i="1"/>
  <c r="AZ340" i="1"/>
  <c r="AW336" i="1"/>
  <c r="AX336" i="1" s="1"/>
  <c r="AZ336" i="1"/>
  <c r="AW332" i="1"/>
  <c r="AZ332" i="1"/>
  <c r="AW326" i="1"/>
  <c r="AX326" i="1" s="1"/>
  <c r="AZ326" i="1"/>
  <c r="BA326" i="1" s="1"/>
  <c r="AW322" i="1"/>
  <c r="AX322" i="1" s="1"/>
  <c r="AZ322" i="1"/>
  <c r="AW318" i="1"/>
  <c r="AZ318" i="1"/>
  <c r="AW314" i="1"/>
  <c r="AX314" i="1" s="1"/>
  <c r="AZ314" i="1"/>
  <c r="BA314" i="1" s="1"/>
  <c r="AW310" i="1"/>
  <c r="AX310" i="1" s="1"/>
  <c r="AZ310" i="1"/>
  <c r="BA310" i="1" s="1"/>
  <c r="AW306" i="1"/>
  <c r="AZ306" i="1"/>
  <c r="BA306" i="1" s="1"/>
  <c r="AW342" i="1"/>
  <c r="AX342" i="1" s="1"/>
  <c r="AZ342" i="1"/>
  <c r="BA342" i="1" s="1"/>
  <c r="AW328" i="1"/>
  <c r="AX328" i="1" s="1"/>
  <c r="AZ328" i="1"/>
  <c r="BA328" i="1" s="1"/>
  <c r="AW316" i="1"/>
  <c r="AX316" i="1" s="1"/>
  <c r="AZ316" i="1"/>
  <c r="AW323" i="1"/>
  <c r="AX323" i="1" s="1"/>
  <c r="AX332" i="1"/>
  <c r="AX340" i="1"/>
  <c r="AX306" i="1"/>
  <c r="AS347" i="1"/>
  <c r="AT347" i="1" s="1"/>
  <c r="AV347" i="1"/>
  <c r="AZ347" i="1" s="1"/>
  <c r="AS343" i="1"/>
  <c r="AT343" i="1" s="1"/>
  <c r="AV343" i="1"/>
  <c r="AS339" i="1"/>
  <c r="AT339" i="1" s="1"/>
  <c r="AV339" i="1"/>
  <c r="AS335" i="1"/>
  <c r="AT335" i="1" s="1"/>
  <c r="AV335" i="1"/>
  <c r="AS329" i="1"/>
  <c r="AT329" i="1" s="1"/>
  <c r="AV329" i="1"/>
  <c r="AS325" i="1"/>
  <c r="AT325" i="1" s="1"/>
  <c r="AV325" i="1"/>
  <c r="AS321" i="1"/>
  <c r="AT321" i="1" s="1"/>
  <c r="AV321" i="1"/>
  <c r="AS317" i="1"/>
  <c r="AT317" i="1" s="1"/>
  <c r="AV317" i="1"/>
  <c r="AS313" i="1"/>
  <c r="AT313" i="1" s="1"/>
  <c r="AV313" i="1"/>
  <c r="AS309" i="1"/>
  <c r="AT309" i="1" s="1"/>
  <c r="AV309" i="1"/>
  <c r="AS305" i="1"/>
  <c r="AT305" i="1" s="1"/>
  <c r="AV305" i="1"/>
  <c r="AX346" i="1"/>
  <c r="AX318" i="1"/>
  <c r="AS345" i="1"/>
  <c r="AT345" i="1" s="1"/>
  <c r="AS341" i="1"/>
  <c r="AT341" i="1" s="1"/>
  <c r="AS337" i="1"/>
  <c r="AT337" i="1" s="1"/>
  <c r="AS333" i="1"/>
  <c r="AT333" i="1" s="1"/>
  <c r="AS327" i="1"/>
  <c r="AT327" i="1" s="1"/>
  <c r="AS323" i="1"/>
  <c r="AT323" i="1" s="1"/>
  <c r="AS319" i="1"/>
  <c r="AT319" i="1" s="1"/>
  <c r="AS315" i="1"/>
  <c r="AT315" i="1" s="1"/>
  <c r="AS311" i="1"/>
  <c r="AT311" i="1" s="1"/>
  <c r="AS307" i="1"/>
  <c r="AT307" i="1" s="1"/>
  <c r="AS304" i="1"/>
  <c r="AT304" i="1" s="1"/>
  <c r="AS346" i="1"/>
  <c r="AT346" i="1" s="1"/>
  <c r="AS344" i="1"/>
  <c r="AT344" i="1" s="1"/>
  <c r="AS342" i="1"/>
  <c r="AT342" i="1" s="1"/>
  <c r="AS340" i="1"/>
  <c r="AT340" i="1" s="1"/>
  <c r="AS338" i="1"/>
  <c r="AT338" i="1" s="1"/>
  <c r="AS336" i="1"/>
  <c r="AT336" i="1" s="1"/>
  <c r="AS334" i="1"/>
  <c r="AT334" i="1" s="1"/>
  <c r="AS332" i="1"/>
  <c r="AT332" i="1" s="1"/>
  <c r="AS328" i="1"/>
  <c r="AT328" i="1" s="1"/>
  <c r="AS326" i="1"/>
  <c r="AT326" i="1" s="1"/>
  <c r="AS324" i="1"/>
  <c r="AT324" i="1" s="1"/>
  <c r="AS322" i="1"/>
  <c r="AT322" i="1" s="1"/>
  <c r="AS320" i="1"/>
  <c r="AT320" i="1" s="1"/>
  <c r="AS318" i="1"/>
  <c r="AT318" i="1" s="1"/>
  <c r="AS316" i="1"/>
  <c r="AT316" i="1" s="1"/>
  <c r="AS314" i="1"/>
  <c r="AT314" i="1" s="1"/>
  <c r="AS312" i="1"/>
  <c r="AT312" i="1" s="1"/>
  <c r="AS310" i="1"/>
  <c r="AT310" i="1" s="1"/>
  <c r="AS308" i="1"/>
  <c r="AT308" i="1" s="1"/>
  <c r="AS306" i="1"/>
  <c r="AT306" i="1" s="1"/>
  <c r="AR194" i="1"/>
  <c r="AR191" i="1"/>
  <c r="AS463" i="1"/>
  <c r="AT463" i="1" s="1"/>
  <c r="AS462" i="1"/>
  <c r="AT462" i="1" s="1"/>
  <c r="AS461" i="1"/>
  <c r="AT461" i="1" s="1"/>
  <c r="AS460" i="1"/>
  <c r="AT460" i="1" s="1"/>
  <c r="AS459" i="1"/>
  <c r="AT459" i="1" s="1"/>
  <c r="AS458" i="1"/>
  <c r="AT458" i="1" s="1"/>
  <c r="AS457" i="1"/>
  <c r="AT457" i="1" s="1"/>
  <c r="AS456" i="1"/>
  <c r="AT456" i="1" s="1"/>
  <c r="AS455" i="1"/>
  <c r="AT455" i="1" s="1"/>
  <c r="AS454" i="1"/>
  <c r="AT454" i="1" s="1"/>
  <c r="AS453" i="1"/>
  <c r="AT453" i="1" s="1"/>
  <c r="AS452" i="1"/>
  <c r="AT452" i="1" s="1"/>
  <c r="AS451" i="1"/>
  <c r="AT451" i="1" s="1"/>
  <c r="AS450" i="1"/>
  <c r="AT450" i="1" s="1"/>
  <c r="AS449" i="1"/>
  <c r="AT449" i="1" s="1"/>
  <c r="AS448" i="1"/>
  <c r="AT448" i="1" s="1"/>
  <c r="AS447" i="1"/>
  <c r="AT447" i="1" s="1"/>
  <c r="AS446" i="1"/>
  <c r="AT446" i="1" s="1"/>
  <c r="AS445" i="1"/>
  <c r="AT445" i="1" s="1"/>
  <c r="AS443" i="1"/>
  <c r="AT443" i="1" s="1"/>
  <c r="AS442" i="1"/>
  <c r="AT442" i="1" s="1"/>
  <c r="AS441" i="1"/>
  <c r="AT441" i="1" s="1"/>
  <c r="AS440" i="1"/>
  <c r="AT440" i="1" s="1"/>
  <c r="AS439" i="1"/>
  <c r="AT439" i="1" s="1"/>
  <c r="AS438" i="1"/>
  <c r="AT438" i="1" s="1"/>
  <c r="AS437" i="1"/>
  <c r="AT437" i="1" s="1"/>
  <c r="AS436" i="1"/>
  <c r="AT436" i="1" s="1"/>
  <c r="AS435" i="1"/>
  <c r="AT435" i="1" s="1"/>
  <c r="AS434" i="1"/>
  <c r="AT434" i="1" s="1"/>
  <c r="AS433" i="1"/>
  <c r="AT433" i="1" s="1"/>
  <c r="AS432" i="1"/>
  <c r="AT432" i="1" s="1"/>
  <c r="AS431" i="1"/>
  <c r="AT431" i="1" s="1"/>
  <c r="AS430" i="1"/>
  <c r="AT430" i="1" s="1"/>
  <c r="AS429" i="1"/>
  <c r="AT429" i="1" s="1"/>
  <c r="AS428" i="1"/>
  <c r="AT428" i="1" s="1"/>
  <c r="AS427" i="1"/>
  <c r="AT427" i="1" s="1"/>
  <c r="AS426" i="1"/>
  <c r="AT426" i="1" s="1"/>
  <c r="AS425" i="1"/>
  <c r="AT425" i="1" s="1"/>
  <c r="AS424" i="1"/>
  <c r="AT424" i="1" s="1"/>
  <c r="AS423" i="1"/>
  <c r="AT423" i="1" s="1"/>
  <c r="AS422" i="1"/>
  <c r="AT422" i="1" s="1"/>
  <c r="AS421" i="1"/>
  <c r="AT421" i="1" s="1"/>
  <c r="AS404" i="1"/>
  <c r="AT404" i="1" s="1"/>
  <c r="AS403" i="1"/>
  <c r="AT403" i="1" s="1"/>
  <c r="AS402" i="1"/>
  <c r="AT402" i="1" s="1"/>
  <c r="AS401" i="1"/>
  <c r="AT401" i="1" s="1"/>
  <c r="AS400" i="1"/>
  <c r="AT400" i="1" s="1"/>
  <c r="AS399" i="1"/>
  <c r="AT399" i="1" s="1"/>
  <c r="AS398" i="1"/>
  <c r="AT398" i="1" s="1"/>
  <c r="AS397" i="1"/>
  <c r="AT397" i="1" s="1"/>
  <c r="AS396" i="1"/>
  <c r="AT396" i="1" s="1"/>
  <c r="AS395" i="1"/>
  <c r="AT395" i="1" s="1"/>
  <c r="AS394" i="1"/>
  <c r="AT394" i="1" s="1"/>
  <c r="AS393" i="1"/>
  <c r="AT393" i="1" s="1"/>
  <c r="AS392" i="1"/>
  <c r="AT392" i="1" s="1"/>
  <c r="AS391" i="1"/>
  <c r="AT391" i="1" s="1"/>
  <c r="AS390" i="1"/>
  <c r="AT390" i="1" s="1"/>
  <c r="AS389" i="1"/>
  <c r="AT389" i="1" s="1"/>
  <c r="AS388" i="1"/>
  <c r="AT388" i="1" s="1"/>
  <c r="AS376" i="1"/>
  <c r="AT376" i="1" s="1"/>
  <c r="AS375" i="1"/>
  <c r="AT375" i="1" s="1"/>
  <c r="AS374" i="1"/>
  <c r="AT374" i="1" s="1"/>
  <c r="AS373" i="1"/>
  <c r="AT373" i="1" s="1"/>
  <c r="AS372" i="1"/>
  <c r="AT372" i="1" s="1"/>
  <c r="AS371" i="1"/>
  <c r="AT371" i="1" s="1"/>
  <c r="AS302" i="1"/>
  <c r="AT302" i="1" s="1"/>
  <c r="AS301" i="1"/>
  <c r="AT301" i="1" s="1"/>
  <c r="AS297" i="1"/>
  <c r="AT297" i="1" s="1"/>
  <c r="AS296" i="1"/>
  <c r="AT296" i="1" s="1"/>
  <c r="AS295" i="1"/>
  <c r="AT295" i="1" s="1"/>
  <c r="AS294" i="1"/>
  <c r="AT294" i="1" s="1"/>
  <c r="AS293" i="1"/>
  <c r="AT293" i="1" s="1"/>
  <c r="AS204" i="1"/>
  <c r="AT204" i="1" s="1"/>
  <c r="AS198" i="1"/>
  <c r="AT198" i="1" s="1"/>
  <c r="AS84" i="1"/>
  <c r="AT84" i="1" s="1"/>
  <c r="AS83" i="1"/>
  <c r="AT83" i="1" s="1"/>
  <c r="AR74" i="1"/>
  <c r="AR73" i="1"/>
  <c r="AV73" i="1" s="1"/>
  <c r="AZ73" i="1" s="1"/>
  <c r="BA73" i="1" s="1"/>
  <c r="AR72" i="1"/>
  <c r="AV72" i="1" s="1"/>
  <c r="AZ72" i="1" s="1"/>
  <c r="AR71" i="1"/>
  <c r="AV71" i="1" s="1"/>
  <c r="AR70" i="1"/>
  <c r="AS67" i="1"/>
  <c r="AS66" i="1"/>
  <c r="AS65" i="1"/>
  <c r="AS64" i="1"/>
  <c r="AS63" i="1"/>
  <c r="AS61" i="1"/>
  <c r="AS60" i="1"/>
  <c r="AS55" i="1"/>
  <c r="AS54" i="1"/>
  <c r="AS53" i="1"/>
  <c r="AS52" i="1"/>
  <c r="AS51" i="1"/>
  <c r="AS50" i="1"/>
  <c r="AT50" i="1" s="1"/>
  <c r="AS49" i="1"/>
  <c r="AT49" i="1" s="1"/>
  <c r="AS48" i="1"/>
  <c r="AS47" i="1"/>
  <c r="AS39" i="1"/>
  <c r="AT39" i="1" s="1"/>
  <c r="AS37" i="1"/>
  <c r="AS36" i="1"/>
  <c r="BA72" i="1" l="1"/>
  <c r="BB72" i="1" s="1"/>
  <c r="BA338" i="1"/>
  <c r="BB338" i="1" s="1"/>
  <c r="BA332" i="1"/>
  <c r="BB332" i="1" s="1"/>
  <c r="BA340" i="1"/>
  <c r="BB340" i="1" s="1"/>
  <c r="BA345" i="1"/>
  <c r="BB345" i="1" s="1"/>
  <c r="BA347" i="1"/>
  <c r="BB347" i="1" s="1"/>
  <c r="BA336" i="1"/>
  <c r="BB336" i="1" s="1"/>
  <c r="BA344" i="1"/>
  <c r="BB344" i="1" s="1"/>
  <c r="BA322" i="1"/>
  <c r="BB322" i="1" s="1"/>
  <c r="BA307" i="1"/>
  <c r="BB307" i="1" s="1"/>
  <c r="BA315" i="1"/>
  <c r="BB315" i="1" s="1"/>
  <c r="BA320" i="1"/>
  <c r="BB320" i="1" s="1"/>
  <c r="BA312" i="1"/>
  <c r="BB312" i="1" s="1"/>
  <c r="BA324" i="1"/>
  <c r="BB324" i="1" s="1"/>
  <c r="BA308" i="1"/>
  <c r="BB308" i="1" s="1"/>
  <c r="BA316" i="1"/>
  <c r="BB316" i="1" s="1"/>
  <c r="BA318" i="1"/>
  <c r="BB318" i="1" s="1"/>
  <c r="BA311" i="1"/>
  <c r="BB311" i="1" s="1"/>
  <c r="BA319" i="1"/>
  <c r="BB319" i="1" s="1"/>
  <c r="AW325" i="1"/>
  <c r="AX325" i="1" s="1"/>
  <c r="AZ325" i="1"/>
  <c r="BB328" i="1"/>
  <c r="BB314" i="1"/>
  <c r="BB304" i="1"/>
  <c r="BB333" i="1"/>
  <c r="BB73" i="1"/>
  <c r="AW317" i="1"/>
  <c r="AX317" i="1" s="1"/>
  <c r="AZ317" i="1"/>
  <c r="BA317" i="1" s="1"/>
  <c r="AW343" i="1"/>
  <c r="AX343" i="1" s="1"/>
  <c r="AZ343" i="1"/>
  <c r="BA343" i="1" s="1"/>
  <c r="BB306" i="1"/>
  <c r="AW305" i="1"/>
  <c r="AX305" i="1" s="1"/>
  <c r="AZ305" i="1"/>
  <c r="BA305" i="1" s="1"/>
  <c r="AW313" i="1"/>
  <c r="AX313" i="1" s="1"/>
  <c r="AZ313" i="1"/>
  <c r="BA313" i="1" s="1"/>
  <c r="AW321" i="1"/>
  <c r="AX321" i="1" s="1"/>
  <c r="AZ321" i="1"/>
  <c r="BA321" i="1" s="1"/>
  <c r="AW329" i="1"/>
  <c r="AX329" i="1" s="1"/>
  <c r="AZ329" i="1"/>
  <c r="BA329" i="1" s="1"/>
  <c r="AW339" i="1"/>
  <c r="AX339" i="1" s="1"/>
  <c r="AZ339" i="1"/>
  <c r="BA339" i="1" s="1"/>
  <c r="BB342" i="1"/>
  <c r="BB310" i="1"/>
  <c r="BB326" i="1"/>
  <c r="BB334" i="1"/>
  <c r="BB327" i="1"/>
  <c r="BB337" i="1"/>
  <c r="BB346" i="1"/>
  <c r="AW309" i="1"/>
  <c r="AX309" i="1" s="1"/>
  <c r="AZ309" i="1"/>
  <c r="BA309" i="1" s="1"/>
  <c r="AW335" i="1"/>
  <c r="AX335" i="1" s="1"/>
  <c r="AZ335" i="1"/>
  <c r="BB341" i="1"/>
  <c r="AW71" i="1"/>
  <c r="AX71" i="1" s="1"/>
  <c r="AZ71" i="1"/>
  <c r="AS194" i="1"/>
  <c r="AT194" i="1" s="1"/>
  <c r="AV194" i="1"/>
  <c r="AZ194" i="1" s="1"/>
  <c r="BA194" i="1" s="1"/>
  <c r="AW73" i="1"/>
  <c r="AX73" i="1" s="1"/>
  <c r="AS70" i="1"/>
  <c r="AT70" i="1" s="1"/>
  <c r="AV70" i="1"/>
  <c r="AS74" i="1"/>
  <c r="AT74" i="1" s="1"/>
  <c r="AV74" i="1"/>
  <c r="AW72" i="1"/>
  <c r="AX72" i="1" s="1"/>
  <c r="AS191" i="1"/>
  <c r="AT191" i="1" s="1"/>
  <c r="AV191" i="1"/>
  <c r="AW347" i="1"/>
  <c r="AX347" i="1" s="1"/>
  <c r="AS72" i="1"/>
  <c r="AT72" i="1" s="1"/>
  <c r="AS71" i="1"/>
  <c r="AT71" i="1" s="1"/>
  <c r="AS73" i="1"/>
  <c r="AT73" i="1" s="1"/>
  <c r="AO204" i="1"/>
  <c r="AP204" i="1" s="1"/>
  <c r="AO198" i="1"/>
  <c r="AP198" i="1" s="1"/>
  <c r="BA71" i="1" l="1"/>
  <c r="BB71" i="1" s="1"/>
  <c r="BA335" i="1"/>
  <c r="BB335" i="1" s="1"/>
  <c r="BA325" i="1"/>
  <c r="BB325" i="1" s="1"/>
  <c r="AW191" i="1"/>
  <c r="AX191" i="1" s="1"/>
  <c r="AZ191" i="1"/>
  <c r="BA191" i="1" s="1"/>
  <c r="BB309" i="1"/>
  <c r="BB321" i="1"/>
  <c r="BB305" i="1"/>
  <c r="AW70" i="1"/>
  <c r="AX70" i="1" s="1"/>
  <c r="AZ70" i="1"/>
  <c r="BB194" i="1"/>
  <c r="BB329" i="1"/>
  <c r="BB313" i="1"/>
  <c r="BB317" i="1"/>
  <c r="BB339" i="1"/>
  <c r="BB343" i="1"/>
  <c r="AW74" i="1"/>
  <c r="AX74" i="1" s="1"/>
  <c r="AZ74" i="1"/>
  <c r="AW194" i="1"/>
  <c r="AX194" i="1" s="1"/>
  <c r="AO47" i="1"/>
  <c r="AO48" i="1"/>
  <c r="AO49" i="1"/>
  <c r="AO50" i="1"/>
  <c r="AO51" i="1"/>
  <c r="AO52" i="1"/>
  <c r="AO53" i="1"/>
  <c r="AO54" i="1"/>
  <c r="AO55" i="1"/>
  <c r="AO60" i="1"/>
  <c r="AO61" i="1"/>
  <c r="AO63" i="1"/>
  <c r="AO64" i="1"/>
  <c r="AO65" i="1"/>
  <c r="AO66" i="1"/>
  <c r="AO67" i="1"/>
  <c r="AO39" i="1"/>
  <c r="AN34" i="1"/>
  <c r="AR34" i="1" s="1"/>
  <c r="AO36" i="1"/>
  <c r="AO37" i="1"/>
  <c r="BA74" i="1" l="1"/>
  <c r="BB74" i="1" s="1"/>
  <c r="BA70" i="1"/>
  <c r="BB70" i="1" s="1"/>
  <c r="BB191" i="1"/>
  <c r="AS34" i="1"/>
  <c r="AT34" i="1" s="1"/>
  <c r="AK39" i="1"/>
  <c r="AL39" i="1" s="1"/>
  <c r="AN527" i="1"/>
  <c r="AN525" i="1"/>
  <c r="AN524" i="1"/>
  <c r="AN522" i="1"/>
  <c r="AN521" i="1"/>
  <c r="AN520" i="1"/>
  <c r="AR520" i="1" s="1"/>
  <c r="AN517" i="1"/>
  <c r="AR517" i="1" s="1"/>
  <c r="AN516" i="1"/>
  <c r="AN515" i="1"/>
  <c r="AN514" i="1"/>
  <c r="AN513" i="1"/>
  <c r="AR513" i="1" s="1"/>
  <c r="AN511" i="1"/>
  <c r="AN510" i="1"/>
  <c r="AR510" i="1" s="1"/>
  <c r="AN508" i="1"/>
  <c r="AN507" i="1"/>
  <c r="AR507" i="1" s="1"/>
  <c r="AN505" i="1"/>
  <c r="AN504" i="1"/>
  <c r="AN502" i="1"/>
  <c r="AN501" i="1"/>
  <c r="AR501" i="1" s="1"/>
  <c r="AN500" i="1"/>
  <c r="AN497" i="1"/>
  <c r="AN496" i="1"/>
  <c r="AN494" i="1"/>
  <c r="AR494" i="1" s="1"/>
  <c r="AN493" i="1"/>
  <c r="AN491" i="1"/>
  <c r="AN490" i="1"/>
  <c r="AN478" i="1"/>
  <c r="AN477" i="1"/>
  <c r="AN476" i="1"/>
  <c r="AN475" i="1"/>
  <c r="AN469" i="1"/>
  <c r="AN468" i="1"/>
  <c r="AN467" i="1"/>
  <c r="AN410" i="1"/>
  <c r="AN409" i="1"/>
  <c r="AN408" i="1"/>
  <c r="AN407" i="1"/>
  <c r="AR407" i="1" s="1"/>
  <c r="AV407" i="1" s="1"/>
  <c r="AZ407" i="1" s="1"/>
  <c r="BA407" i="1" s="1"/>
  <c r="AN406" i="1"/>
  <c r="AN386" i="1"/>
  <c r="AN384" i="1"/>
  <c r="AN383" i="1"/>
  <c r="AN382" i="1"/>
  <c r="AR382" i="1" s="1"/>
  <c r="AN381" i="1"/>
  <c r="AN380" i="1"/>
  <c r="AN379" i="1"/>
  <c r="AN369" i="1"/>
  <c r="AR369" i="1" s="1"/>
  <c r="AN368" i="1"/>
  <c r="AN367" i="1"/>
  <c r="AN366" i="1"/>
  <c r="AN365" i="1"/>
  <c r="AN362" i="1"/>
  <c r="AN361" i="1"/>
  <c r="AN358" i="1"/>
  <c r="AN356" i="1"/>
  <c r="AR356" i="1" s="1"/>
  <c r="AV356" i="1" s="1"/>
  <c r="AZ356" i="1" s="1"/>
  <c r="BA356" i="1" s="1"/>
  <c r="AN355" i="1"/>
  <c r="AN354" i="1"/>
  <c r="AN353" i="1"/>
  <c r="AN352" i="1"/>
  <c r="AN351" i="1"/>
  <c r="AN350" i="1"/>
  <c r="AN349" i="1"/>
  <c r="AN299" i="1"/>
  <c r="AN289" i="1"/>
  <c r="AN286" i="1"/>
  <c r="AN283" i="1"/>
  <c r="AN280" i="1"/>
  <c r="AN278" i="1"/>
  <c r="AN275" i="1"/>
  <c r="AR275" i="1" s="1"/>
  <c r="AN238" i="1"/>
  <c r="AN236" i="1"/>
  <c r="AN234" i="1"/>
  <c r="AN233" i="1"/>
  <c r="AN230" i="1"/>
  <c r="AR230" i="1" s="1"/>
  <c r="AV230" i="1" s="1"/>
  <c r="AZ230" i="1" s="1"/>
  <c r="AN227" i="1"/>
  <c r="AN226" i="1"/>
  <c r="AN224" i="1"/>
  <c r="AN223" i="1"/>
  <c r="AN222" i="1"/>
  <c r="AN220" i="1"/>
  <c r="AN219" i="1"/>
  <c r="AR219" i="1" s="1"/>
  <c r="AN218" i="1"/>
  <c r="AN215" i="1"/>
  <c r="AR215" i="1" s="1"/>
  <c r="AN214" i="1"/>
  <c r="AN213" i="1"/>
  <c r="AR213" i="1" s="1"/>
  <c r="AN209" i="1"/>
  <c r="AN208" i="1"/>
  <c r="AN207" i="1"/>
  <c r="AN206" i="1"/>
  <c r="AN205" i="1"/>
  <c r="AN203" i="1"/>
  <c r="AN202" i="1"/>
  <c r="AN197" i="1"/>
  <c r="AN188" i="1"/>
  <c r="AN185" i="1"/>
  <c r="AN181" i="1"/>
  <c r="AN180" i="1"/>
  <c r="AN178" i="1"/>
  <c r="AN177" i="1"/>
  <c r="AN176" i="1"/>
  <c r="AN174" i="1"/>
  <c r="AR174" i="1" s="1"/>
  <c r="AN173" i="1"/>
  <c r="AN172" i="1"/>
  <c r="AN169" i="1"/>
  <c r="AN168" i="1"/>
  <c r="AN167" i="1"/>
  <c r="AN166" i="1"/>
  <c r="AN146" i="1"/>
  <c r="AN145" i="1"/>
  <c r="AR145" i="1" s="1"/>
  <c r="AV145" i="1" s="1"/>
  <c r="AZ145" i="1" s="1"/>
  <c r="BA145" i="1" s="1"/>
  <c r="AN144" i="1"/>
  <c r="AN143" i="1"/>
  <c r="AN142" i="1"/>
  <c r="AN141" i="1"/>
  <c r="AN140" i="1"/>
  <c r="AR140" i="1" s="1"/>
  <c r="AN139" i="1"/>
  <c r="AN138" i="1"/>
  <c r="AN137" i="1"/>
  <c r="AN136" i="1"/>
  <c r="AN80" i="1"/>
  <c r="AN79" i="1"/>
  <c r="AN78" i="1"/>
  <c r="AN77" i="1"/>
  <c r="AN76" i="1"/>
  <c r="AO74" i="1"/>
  <c r="AP74" i="1" s="1"/>
  <c r="AO72" i="1"/>
  <c r="AP72" i="1" s="1"/>
  <c r="AO71" i="1"/>
  <c r="AP71" i="1" s="1"/>
  <c r="AO70" i="1"/>
  <c r="AP70" i="1" s="1"/>
  <c r="AN38" i="1"/>
  <c r="AN35" i="1"/>
  <c r="AR35" i="1" s="1"/>
  <c r="AV35" i="1" s="1"/>
  <c r="AN33" i="1"/>
  <c r="AN32" i="1"/>
  <c r="AN31" i="1"/>
  <c r="AN29" i="1"/>
  <c r="AN27" i="1"/>
  <c r="AN26" i="1"/>
  <c r="AN24" i="1"/>
  <c r="AN23" i="1"/>
  <c r="AN21" i="1"/>
  <c r="AN20" i="1"/>
  <c r="AR20" i="1" s="1"/>
  <c r="AV20" i="1" s="1"/>
  <c r="AN17" i="1"/>
  <c r="AR17" i="1" s="1"/>
  <c r="AV17" i="1" s="1"/>
  <c r="AZ17" i="1" s="1"/>
  <c r="BA17" i="1" s="1"/>
  <c r="AN16" i="1"/>
  <c r="AN14" i="1"/>
  <c r="AR14" i="1" s="1"/>
  <c r="AV14" i="1" s="1"/>
  <c r="AN13" i="1"/>
  <c r="AN12" i="1"/>
  <c r="AR12" i="1" s="1"/>
  <c r="AN11" i="1"/>
  <c r="AR11" i="1" s="1"/>
  <c r="AV11" i="1" s="1"/>
  <c r="AN10" i="1"/>
  <c r="AR10" i="1" s="1"/>
  <c r="AV10" i="1" s="1"/>
  <c r="AN9" i="1"/>
  <c r="AR9" i="1" s="1"/>
  <c r="AV9" i="1" s="1"/>
  <c r="AN8" i="1"/>
  <c r="AR8" i="1" s="1"/>
  <c r="AV8" i="1" s="1"/>
  <c r="AN7" i="1"/>
  <c r="AR7" i="1" s="1"/>
  <c r="AV7" i="1" s="1"/>
  <c r="AN6" i="1"/>
  <c r="AR6" i="1" s="1"/>
  <c r="AV6" i="1" s="1"/>
  <c r="AO463" i="1"/>
  <c r="AP463" i="1" s="1"/>
  <c r="AO462" i="1"/>
  <c r="AP462" i="1" s="1"/>
  <c r="AO461" i="1"/>
  <c r="AP461" i="1" s="1"/>
  <c r="AO460" i="1"/>
  <c r="AP460" i="1" s="1"/>
  <c r="AO459" i="1"/>
  <c r="AP459" i="1" s="1"/>
  <c r="AO458" i="1"/>
  <c r="AP458" i="1" s="1"/>
  <c r="AO457" i="1"/>
  <c r="AP457" i="1" s="1"/>
  <c r="AO456" i="1"/>
  <c r="AP456" i="1" s="1"/>
  <c r="AO455" i="1"/>
  <c r="AP455" i="1" s="1"/>
  <c r="AO454" i="1"/>
  <c r="AP454" i="1" s="1"/>
  <c r="AO453" i="1"/>
  <c r="AP453" i="1" s="1"/>
  <c r="AO452" i="1"/>
  <c r="AP452" i="1" s="1"/>
  <c r="AO451" i="1"/>
  <c r="AP451" i="1" s="1"/>
  <c r="AO450" i="1"/>
  <c r="AP450" i="1" s="1"/>
  <c r="AO449" i="1"/>
  <c r="AP449" i="1" s="1"/>
  <c r="AO448" i="1"/>
  <c r="AP448" i="1" s="1"/>
  <c r="AO447" i="1"/>
  <c r="AP447" i="1" s="1"/>
  <c r="AO446" i="1"/>
  <c r="AP446" i="1" s="1"/>
  <c r="AO445" i="1"/>
  <c r="AP445" i="1" s="1"/>
  <c r="AO443" i="1"/>
  <c r="AP443" i="1" s="1"/>
  <c r="AO442" i="1"/>
  <c r="AP442" i="1" s="1"/>
  <c r="AO441" i="1"/>
  <c r="AP441" i="1" s="1"/>
  <c r="AO440" i="1"/>
  <c r="AP440" i="1" s="1"/>
  <c r="AO439" i="1"/>
  <c r="AP439" i="1" s="1"/>
  <c r="AO438" i="1"/>
  <c r="AP438" i="1" s="1"/>
  <c r="AO437" i="1"/>
  <c r="AP437" i="1" s="1"/>
  <c r="AO436" i="1"/>
  <c r="AP436" i="1" s="1"/>
  <c r="AO435" i="1"/>
  <c r="AP435" i="1" s="1"/>
  <c r="AO434" i="1"/>
  <c r="AP434" i="1" s="1"/>
  <c r="AO433" i="1"/>
  <c r="AP433" i="1" s="1"/>
  <c r="AO432" i="1"/>
  <c r="AP432" i="1" s="1"/>
  <c r="AO431" i="1"/>
  <c r="AP431" i="1" s="1"/>
  <c r="AO430" i="1"/>
  <c r="AP430" i="1" s="1"/>
  <c r="AO429" i="1"/>
  <c r="AP429" i="1" s="1"/>
  <c r="AO428" i="1"/>
  <c r="AP428" i="1" s="1"/>
  <c r="AO427" i="1"/>
  <c r="AP427" i="1" s="1"/>
  <c r="AO426" i="1"/>
  <c r="AP426" i="1" s="1"/>
  <c r="AO425" i="1"/>
  <c r="AP425" i="1" s="1"/>
  <c r="AO424" i="1"/>
  <c r="AP424" i="1" s="1"/>
  <c r="AO423" i="1"/>
  <c r="AP423" i="1" s="1"/>
  <c r="AO422" i="1"/>
  <c r="AP422" i="1" s="1"/>
  <c r="AO421" i="1"/>
  <c r="AP421" i="1" s="1"/>
  <c r="AO404" i="1"/>
  <c r="AP404" i="1" s="1"/>
  <c r="AO403" i="1"/>
  <c r="AP403" i="1" s="1"/>
  <c r="AO402" i="1"/>
  <c r="AP402" i="1" s="1"/>
  <c r="AO401" i="1"/>
  <c r="AP401" i="1" s="1"/>
  <c r="AO400" i="1"/>
  <c r="AP400" i="1" s="1"/>
  <c r="AO399" i="1"/>
  <c r="AP399" i="1" s="1"/>
  <c r="AO398" i="1"/>
  <c r="AP398" i="1" s="1"/>
  <c r="AO397" i="1"/>
  <c r="AP397" i="1" s="1"/>
  <c r="AO396" i="1"/>
  <c r="AP396" i="1" s="1"/>
  <c r="AO395" i="1"/>
  <c r="AP395" i="1" s="1"/>
  <c r="AO394" i="1"/>
  <c r="AP394" i="1" s="1"/>
  <c r="AO393" i="1"/>
  <c r="AP393" i="1" s="1"/>
  <c r="AO392" i="1"/>
  <c r="AP392" i="1" s="1"/>
  <c r="AO391" i="1"/>
  <c r="AP391" i="1" s="1"/>
  <c r="AO390" i="1"/>
  <c r="AP390" i="1" s="1"/>
  <c r="AO389" i="1"/>
  <c r="AP389" i="1" s="1"/>
  <c r="AO388" i="1"/>
  <c r="AP388" i="1" s="1"/>
  <c r="AO376" i="1"/>
  <c r="AP376" i="1" s="1"/>
  <c r="AO375" i="1"/>
  <c r="AP375" i="1" s="1"/>
  <c r="AO374" i="1"/>
  <c r="AP374" i="1" s="1"/>
  <c r="AO373" i="1"/>
  <c r="AP373" i="1" s="1"/>
  <c r="AO372" i="1"/>
  <c r="AP372" i="1" s="1"/>
  <c r="AO371" i="1"/>
  <c r="AP371" i="1" s="1"/>
  <c r="AO302" i="1"/>
  <c r="AP302" i="1" s="1"/>
  <c r="AO301" i="1"/>
  <c r="AP301" i="1" s="1"/>
  <c r="AO297" i="1"/>
  <c r="AP297" i="1" s="1"/>
  <c r="AO296" i="1"/>
  <c r="AP296" i="1" s="1"/>
  <c r="AO295" i="1"/>
  <c r="AP295" i="1" s="1"/>
  <c r="AO294" i="1"/>
  <c r="AP294" i="1" s="1"/>
  <c r="AO293" i="1"/>
  <c r="AP293" i="1" s="1"/>
  <c r="AO84" i="1"/>
  <c r="AP84" i="1" s="1"/>
  <c r="AO83" i="1"/>
  <c r="AP83" i="1" s="1"/>
  <c r="BA230" i="1" l="1"/>
  <c r="BB230" i="1" s="1"/>
  <c r="AX7" i="1"/>
  <c r="AZ7" i="1"/>
  <c r="BB7" i="1" s="1"/>
  <c r="BB145" i="1"/>
  <c r="BB17" i="1"/>
  <c r="AX9" i="1"/>
  <c r="BB9" i="1"/>
  <c r="AX20" i="1"/>
  <c r="AZ20" i="1"/>
  <c r="BB20" i="1" s="1"/>
  <c r="BB356" i="1"/>
  <c r="AX11" i="1"/>
  <c r="AZ11" i="1"/>
  <c r="BB11" i="1" s="1"/>
  <c r="AW35" i="1"/>
  <c r="AX35" i="1" s="1"/>
  <c r="AZ35" i="1"/>
  <c r="AX8" i="1"/>
  <c r="AZ8" i="1"/>
  <c r="BB8" i="1" s="1"/>
  <c r="AZ12" i="1"/>
  <c r="BB12" i="1" s="1"/>
  <c r="AX6" i="1"/>
  <c r="AZ6" i="1"/>
  <c r="BB6" i="1" s="1"/>
  <c r="AX10" i="1"/>
  <c r="BB10" i="1"/>
  <c r="AX14" i="1"/>
  <c r="AZ14" i="1"/>
  <c r="BB14" i="1" s="1"/>
  <c r="BB407" i="1"/>
  <c r="AO17" i="1"/>
  <c r="AP17" i="1" s="1"/>
  <c r="AW145" i="1"/>
  <c r="AX145" i="1" s="1"/>
  <c r="AS382" i="1"/>
  <c r="AT382" i="1" s="1"/>
  <c r="AV382" i="1"/>
  <c r="AS520" i="1"/>
  <c r="AV520" i="1"/>
  <c r="AZ520" i="1" s="1"/>
  <c r="BA520" i="1" s="1"/>
  <c r="AW17" i="1"/>
  <c r="AX17" i="1" s="1"/>
  <c r="AS206" i="1"/>
  <c r="AT206" i="1" s="1"/>
  <c r="AV206" i="1"/>
  <c r="AS219" i="1"/>
  <c r="AT219" i="1" s="1"/>
  <c r="AV219" i="1"/>
  <c r="AW407" i="1"/>
  <c r="AX407" i="1" s="1"/>
  <c r="AS510" i="1"/>
  <c r="AT510" i="1" s="1"/>
  <c r="AV510" i="1"/>
  <c r="AZ510" i="1" s="1"/>
  <c r="AO510" i="1"/>
  <c r="AP510" i="1" s="1"/>
  <c r="AW230" i="1"/>
  <c r="AX230" i="1" s="1"/>
  <c r="AS369" i="1"/>
  <c r="AT369" i="1" s="1"/>
  <c r="AV369" i="1"/>
  <c r="AS174" i="1"/>
  <c r="AT174" i="1" s="1"/>
  <c r="AV174" i="1"/>
  <c r="AZ174" i="1" s="1"/>
  <c r="AS213" i="1"/>
  <c r="AT213" i="1" s="1"/>
  <c r="AV213" i="1"/>
  <c r="AS275" i="1"/>
  <c r="AT275" i="1" s="1"/>
  <c r="AV275" i="1"/>
  <c r="AS140" i="1"/>
  <c r="AT140" i="1" s="1"/>
  <c r="AV140" i="1"/>
  <c r="AZ140" i="1" s="1"/>
  <c r="BA140" i="1" s="1"/>
  <c r="AS215" i="1"/>
  <c r="AT215" i="1" s="1"/>
  <c r="AV215" i="1"/>
  <c r="AW356" i="1"/>
  <c r="AX356" i="1" s="1"/>
  <c r="AT494" i="1"/>
  <c r="AV494" i="1"/>
  <c r="AT501" i="1"/>
  <c r="AV501" i="1"/>
  <c r="AS507" i="1"/>
  <c r="AT507" i="1" s="1"/>
  <c r="AV507" i="1"/>
  <c r="AS513" i="1"/>
  <c r="AT513" i="1" s="1"/>
  <c r="AV513" i="1"/>
  <c r="AS517" i="1"/>
  <c r="AT517" i="1" s="1"/>
  <c r="AV517" i="1"/>
  <c r="AO215" i="1"/>
  <c r="AP215" i="1" s="1"/>
  <c r="AO356" i="1"/>
  <c r="AP356" i="1" s="1"/>
  <c r="AP501" i="1"/>
  <c r="AO517" i="1"/>
  <c r="AP517" i="1" s="1"/>
  <c r="AR136" i="1"/>
  <c r="AV136" i="1" s="1"/>
  <c r="AZ136" i="1" s="1"/>
  <c r="AO145" i="1"/>
  <c r="AP145" i="1" s="1"/>
  <c r="AO209" i="1"/>
  <c r="AP209" i="1" s="1"/>
  <c r="AO230" i="1"/>
  <c r="AP230" i="1" s="1"/>
  <c r="AO136" i="1"/>
  <c r="AP136" i="1" s="1"/>
  <c r="AO213" i="1"/>
  <c r="AP213" i="1" s="1"/>
  <c r="AO219" i="1"/>
  <c r="AP219" i="1" s="1"/>
  <c r="AO275" i="1"/>
  <c r="AP275" i="1" s="1"/>
  <c r="AP494" i="1"/>
  <c r="AO507" i="1"/>
  <c r="AP507" i="1" s="1"/>
  <c r="AO513" i="1"/>
  <c r="AP513" i="1" s="1"/>
  <c r="AO16" i="1"/>
  <c r="AP16" i="1" s="1"/>
  <c r="AR16" i="1"/>
  <c r="AV16" i="1" s="1"/>
  <c r="AP20" i="1"/>
  <c r="AT20" i="1"/>
  <c r="AP23" i="1"/>
  <c r="AR23" i="1"/>
  <c r="AP26" i="1"/>
  <c r="AR26" i="1"/>
  <c r="AP29" i="1"/>
  <c r="AR29" i="1"/>
  <c r="AO32" i="1"/>
  <c r="AP32" i="1" s="1"/>
  <c r="AR32" i="1"/>
  <c r="AS35" i="1"/>
  <c r="AT35" i="1" s="1"/>
  <c r="AO76" i="1"/>
  <c r="AP76" i="1" s="1"/>
  <c r="AR76" i="1"/>
  <c r="AO78" i="1"/>
  <c r="AP78" i="1" s="1"/>
  <c r="AR78" i="1"/>
  <c r="AO80" i="1"/>
  <c r="AP80" i="1" s="1"/>
  <c r="AR80" i="1"/>
  <c r="AO138" i="1"/>
  <c r="AP138" i="1" s="1"/>
  <c r="AR138" i="1"/>
  <c r="AO142" i="1"/>
  <c r="AP142" i="1" s="1"/>
  <c r="AR142" i="1"/>
  <c r="AO144" i="1"/>
  <c r="AP144" i="1" s="1"/>
  <c r="AR144" i="1"/>
  <c r="AO146" i="1"/>
  <c r="AP146" i="1" s="1"/>
  <c r="AR146" i="1"/>
  <c r="AO166" i="1"/>
  <c r="AP166" i="1" s="1"/>
  <c r="AR166" i="1"/>
  <c r="AV166" i="1" s="1"/>
  <c r="AZ166" i="1" s="1"/>
  <c r="AO168" i="1"/>
  <c r="AP168" i="1" s="1"/>
  <c r="AR168" i="1"/>
  <c r="AO172" i="1"/>
  <c r="AP172" i="1" s="1"/>
  <c r="AR172" i="1"/>
  <c r="AO177" i="1"/>
  <c r="AP177" i="1" s="1"/>
  <c r="AR177" i="1"/>
  <c r="AO180" i="1"/>
  <c r="AP180" i="1" s="1"/>
  <c r="AR180" i="1"/>
  <c r="AO185" i="1"/>
  <c r="AP185" i="1" s="1"/>
  <c r="AR185" i="1"/>
  <c r="AO197" i="1"/>
  <c r="AP197" i="1" s="1"/>
  <c r="AR197" i="1"/>
  <c r="AO203" i="1"/>
  <c r="AP203" i="1" s="1"/>
  <c r="AO208" i="1"/>
  <c r="AP208" i="1" s="1"/>
  <c r="AO222" i="1"/>
  <c r="AP222" i="1" s="1"/>
  <c r="AR222" i="1"/>
  <c r="AO224" i="1"/>
  <c r="AP224" i="1" s="1"/>
  <c r="AR224" i="1"/>
  <c r="AO227" i="1"/>
  <c r="AP227" i="1" s="1"/>
  <c r="AR227" i="1"/>
  <c r="AO233" i="1"/>
  <c r="AP233" i="1" s="1"/>
  <c r="AR233" i="1"/>
  <c r="AO236" i="1"/>
  <c r="AP236" i="1" s="1"/>
  <c r="AR236" i="1"/>
  <c r="AO280" i="1"/>
  <c r="AP280" i="1" s="1"/>
  <c r="AR280" i="1"/>
  <c r="AO286" i="1"/>
  <c r="AP286" i="1" s="1"/>
  <c r="AR286" i="1"/>
  <c r="AO299" i="1"/>
  <c r="AP299" i="1" s="1"/>
  <c r="AR299" i="1"/>
  <c r="AO350" i="1"/>
  <c r="AP350" i="1" s="1"/>
  <c r="AR350" i="1"/>
  <c r="AV350" i="1" s="1"/>
  <c r="AZ350" i="1" s="1"/>
  <c r="BA350" i="1" s="1"/>
  <c r="AO352" i="1"/>
  <c r="AP352" i="1" s="1"/>
  <c r="AR352" i="1"/>
  <c r="AV352" i="1" s="1"/>
  <c r="AZ352" i="1" s="1"/>
  <c r="BA352" i="1" s="1"/>
  <c r="AP354" i="1"/>
  <c r="AR354" i="1"/>
  <c r="AS356" i="1"/>
  <c r="AT356" i="1" s="1"/>
  <c r="AO361" i="1"/>
  <c r="AP361" i="1" s="1"/>
  <c r="AR361" i="1"/>
  <c r="AV361" i="1" s="1"/>
  <c r="AZ361" i="1" s="1"/>
  <c r="AO365" i="1"/>
  <c r="AP365" i="1" s="1"/>
  <c r="AR365" i="1"/>
  <c r="AV365" i="1" s="1"/>
  <c r="AZ365" i="1" s="1"/>
  <c r="AO367" i="1"/>
  <c r="AP367" i="1" s="1"/>
  <c r="AR367" i="1"/>
  <c r="AV367" i="1" s="1"/>
  <c r="AZ367" i="1" s="1"/>
  <c r="BA367" i="1" s="1"/>
  <c r="AO379" i="1"/>
  <c r="AP379" i="1" s="1"/>
  <c r="AR379" i="1"/>
  <c r="AV379" i="1" s="1"/>
  <c r="AZ379" i="1" s="1"/>
  <c r="AO381" i="1"/>
  <c r="AP381" i="1" s="1"/>
  <c r="AR381" i="1"/>
  <c r="AV381" i="1" s="1"/>
  <c r="AO383" i="1"/>
  <c r="AP383" i="1" s="1"/>
  <c r="AR383" i="1"/>
  <c r="AO386" i="1"/>
  <c r="AP386" i="1" s="1"/>
  <c r="AR386" i="1"/>
  <c r="AV386" i="1" s="1"/>
  <c r="AZ386" i="1" s="1"/>
  <c r="BA386" i="1" s="1"/>
  <c r="AS407" i="1"/>
  <c r="AT407" i="1" s="1"/>
  <c r="AO409" i="1"/>
  <c r="AP409" i="1" s="1"/>
  <c r="AR409" i="1"/>
  <c r="AO467" i="1"/>
  <c r="AP467" i="1" s="1"/>
  <c r="AR467" i="1"/>
  <c r="AV467" i="1" s="1"/>
  <c r="AO469" i="1"/>
  <c r="AP469" i="1" s="1"/>
  <c r="AR469" i="1"/>
  <c r="AV469" i="1" s="1"/>
  <c r="AO476" i="1"/>
  <c r="AP476" i="1" s="1"/>
  <c r="AR476" i="1"/>
  <c r="AP478" i="1"/>
  <c r="AR478" i="1"/>
  <c r="AP491" i="1"/>
  <c r="AR491" i="1"/>
  <c r="AP497" i="1"/>
  <c r="AR497" i="1"/>
  <c r="AO504" i="1"/>
  <c r="AP504" i="1" s="1"/>
  <c r="AR504" i="1"/>
  <c r="AO515" i="1"/>
  <c r="AP515" i="1" s="1"/>
  <c r="AR515" i="1"/>
  <c r="AO521" i="1"/>
  <c r="AP521" i="1" s="1"/>
  <c r="AR521" i="1"/>
  <c r="AO524" i="1"/>
  <c r="AP524" i="1" s="1"/>
  <c r="AR524" i="1"/>
  <c r="AO527" i="1"/>
  <c r="AP527" i="1" s="1"/>
  <c r="AR527" i="1"/>
  <c r="AS17" i="1"/>
  <c r="AT17" i="1" s="1"/>
  <c r="AP21" i="1"/>
  <c r="AR21" i="1"/>
  <c r="AP24" i="1"/>
  <c r="AR24" i="1"/>
  <c r="AP27" i="1"/>
  <c r="AR27" i="1"/>
  <c r="AO31" i="1"/>
  <c r="AP31" i="1" s="1"/>
  <c r="AR31" i="1"/>
  <c r="AO33" i="1"/>
  <c r="AP33" i="1" s="1"/>
  <c r="AR33" i="1"/>
  <c r="AO38" i="1"/>
  <c r="AP38" i="1" s="1"/>
  <c r="AR38" i="1"/>
  <c r="AO77" i="1"/>
  <c r="AP77" i="1" s="1"/>
  <c r="AR77" i="1"/>
  <c r="AO79" i="1"/>
  <c r="AP79" i="1" s="1"/>
  <c r="AR79" i="1"/>
  <c r="AV79" i="1" s="1"/>
  <c r="AO137" i="1"/>
  <c r="AP137" i="1" s="1"/>
  <c r="AR137" i="1"/>
  <c r="AV137" i="1" s="1"/>
  <c r="AZ137" i="1" s="1"/>
  <c r="BA137" i="1" s="1"/>
  <c r="AO139" i="1"/>
  <c r="AP139" i="1" s="1"/>
  <c r="AR139" i="1"/>
  <c r="AV139" i="1" s="1"/>
  <c r="AZ139" i="1" s="1"/>
  <c r="BA139" i="1" s="1"/>
  <c r="AO141" i="1"/>
  <c r="AP141" i="1" s="1"/>
  <c r="AR141" i="1"/>
  <c r="AO143" i="1"/>
  <c r="AP143" i="1" s="1"/>
  <c r="AR143" i="1"/>
  <c r="AV143" i="1" s="1"/>
  <c r="AZ143" i="1" s="1"/>
  <c r="BA143" i="1" s="1"/>
  <c r="AS145" i="1"/>
  <c r="AT145" i="1" s="1"/>
  <c r="AO167" i="1"/>
  <c r="AP167" i="1" s="1"/>
  <c r="AR167" i="1"/>
  <c r="AV167" i="1" s="1"/>
  <c r="AZ167" i="1" s="1"/>
  <c r="AO169" i="1"/>
  <c r="AP169" i="1" s="1"/>
  <c r="AR169" i="1"/>
  <c r="AV169" i="1" s="1"/>
  <c r="AZ169" i="1" s="1"/>
  <c r="BA169" i="1" s="1"/>
  <c r="AO173" i="1"/>
  <c r="AP173" i="1" s="1"/>
  <c r="AR173" i="1"/>
  <c r="AO176" i="1"/>
  <c r="AP176" i="1" s="1"/>
  <c r="AR176" i="1"/>
  <c r="AV176" i="1" s="1"/>
  <c r="AZ176" i="1" s="1"/>
  <c r="AO178" i="1"/>
  <c r="AP178" i="1" s="1"/>
  <c r="AR178" i="1"/>
  <c r="AV178" i="1" s="1"/>
  <c r="AZ178" i="1" s="1"/>
  <c r="BA178" i="1" s="1"/>
  <c r="AO181" i="1"/>
  <c r="AP181" i="1" s="1"/>
  <c r="AR181" i="1"/>
  <c r="AV181" i="1" s="1"/>
  <c r="AZ181" i="1" s="1"/>
  <c r="AO188" i="1"/>
  <c r="AP188" i="1" s="1"/>
  <c r="AR188" i="1"/>
  <c r="AV188" i="1" s="1"/>
  <c r="AZ188" i="1" s="1"/>
  <c r="BA188" i="1" s="1"/>
  <c r="AO202" i="1"/>
  <c r="AP202" i="1" s="1"/>
  <c r="AV202" i="1"/>
  <c r="AZ202" i="1" s="1"/>
  <c r="AO205" i="1"/>
  <c r="AP205" i="1" s="1"/>
  <c r="AV205" i="1"/>
  <c r="AZ205" i="1" s="1"/>
  <c r="BA205" i="1" s="1"/>
  <c r="AO207" i="1"/>
  <c r="AP207" i="1" s="1"/>
  <c r="AV207" i="1"/>
  <c r="AZ207" i="1" s="1"/>
  <c r="BA207" i="1" s="1"/>
  <c r="AO214" i="1"/>
  <c r="AP214" i="1" s="1"/>
  <c r="AR214" i="1"/>
  <c r="AO218" i="1"/>
  <c r="AP218" i="1" s="1"/>
  <c r="AR218" i="1"/>
  <c r="AV218" i="1" s="1"/>
  <c r="AZ218" i="1" s="1"/>
  <c r="AO220" i="1"/>
  <c r="AP220" i="1" s="1"/>
  <c r="AR220" i="1"/>
  <c r="AV220" i="1" s="1"/>
  <c r="AO223" i="1"/>
  <c r="AP223" i="1" s="1"/>
  <c r="AR223" i="1"/>
  <c r="AV223" i="1" s="1"/>
  <c r="AZ223" i="1" s="1"/>
  <c r="AO226" i="1"/>
  <c r="AP226" i="1" s="1"/>
  <c r="AR226" i="1"/>
  <c r="AV226" i="1" s="1"/>
  <c r="AS230" i="1"/>
  <c r="AT230" i="1" s="1"/>
  <c r="AO234" i="1"/>
  <c r="AP234" i="1" s="1"/>
  <c r="AR234" i="1"/>
  <c r="AV234" i="1" s="1"/>
  <c r="AZ234" i="1" s="1"/>
  <c r="BA234" i="1" s="1"/>
  <c r="AO238" i="1"/>
  <c r="AP238" i="1" s="1"/>
  <c r="AR238" i="1"/>
  <c r="AV238" i="1" s="1"/>
  <c r="AZ238" i="1" s="1"/>
  <c r="AO278" i="1"/>
  <c r="AP278" i="1" s="1"/>
  <c r="AR278" i="1"/>
  <c r="AO283" i="1"/>
  <c r="AP283" i="1" s="1"/>
  <c r="AR283" i="1"/>
  <c r="AV283" i="1" s="1"/>
  <c r="AZ283" i="1" s="1"/>
  <c r="BA283" i="1" s="1"/>
  <c r="AO289" i="1"/>
  <c r="AP289" i="1" s="1"/>
  <c r="AR289" i="1"/>
  <c r="AO349" i="1"/>
  <c r="AP349" i="1" s="1"/>
  <c r="AR349" i="1"/>
  <c r="AV349" i="1" s="1"/>
  <c r="AZ349" i="1" s="1"/>
  <c r="AO351" i="1"/>
  <c r="AP351" i="1" s="1"/>
  <c r="AR351" i="1"/>
  <c r="AV351" i="1" s="1"/>
  <c r="AZ351" i="1" s="1"/>
  <c r="BA351" i="1" s="1"/>
  <c r="AO353" i="1"/>
  <c r="AP353" i="1" s="1"/>
  <c r="AR353" i="1"/>
  <c r="AV353" i="1" s="1"/>
  <c r="AZ353" i="1" s="1"/>
  <c r="AP355" i="1"/>
  <c r="AR355" i="1"/>
  <c r="AP358" i="1"/>
  <c r="AR358" i="1"/>
  <c r="AO362" i="1"/>
  <c r="AP362" i="1" s="1"/>
  <c r="AR362" i="1"/>
  <c r="AO366" i="1"/>
  <c r="AP366" i="1" s="1"/>
  <c r="AR366" i="1"/>
  <c r="AO368" i="1"/>
  <c r="AP368" i="1" s="1"/>
  <c r="AR368" i="1"/>
  <c r="AO380" i="1"/>
  <c r="AP380" i="1" s="1"/>
  <c r="AR380" i="1"/>
  <c r="AV380" i="1" s="1"/>
  <c r="AO384" i="1"/>
  <c r="AP384" i="1" s="1"/>
  <c r="AR384" i="1"/>
  <c r="AO406" i="1"/>
  <c r="AP406" i="1" s="1"/>
  <c r="AR406" i="1"/>
  <c r="AO408" i="1"/>
  <c r="AP408" i="1" s="1"/>
  <c r="AR408" i="1"/>
  <c r="AO410" i="1"/>
  <c r="AP410" i="1" s="1"/>
  <c r="AR410" i="1"/>
  <c r="AO468" i="1"/>
  <c r="AP468" i="1" s="1"/>
  <c r="AR468" i="1"/>
  <c r="AV468" i="1" s="1"/>
  <c r="AP475" i="1"/>
  <c r="AR475" i="1"/>
  <c r="AO477" i="1"/>
  <c r="AP477" i="1" s="1"/>
  <c r="AR477" i="1"/>
  <c r="AV477" i="1" s="1"/>
  <c r="AO490" i="1"/>
  <c r="AP490" i="1" s="1"/>
  <c r="AR490" i="1"/>
  <c r="AO493" i="1"/>
  <c r="AP493" i="1" s="1"/>
  <c r="AR493" i="1"/>
  <c r="AO496" i="1"/>
  <c r="AP496" i="1" s="1"/>
  <c r="AR496" i="1"/>
  <c r="AO500" i="1"/>
  <c r="AP500" i="1" s="1"/>
  <c r="AR500" i="1"/>
  <c r="AO502" i="1"/>
  <c r="AP502" i="1" s="1"/>
  <c r="AR502" i="1"/>
  <c r="AP505" i="1"/>
  <c r="AR505" i="1"/>
  <c r="AP508" i="1"/>
  <c r="AR508" i="1"/>
  <c r="AP511" i="1"/>
  <c r="AR511" i="1"/>
  <c r="AO514" i="1"/>
  <c r="AP514" i="1" s="1"/>
  <c r="AR514" i="1"/>
  <c r="AO516" i="1"/>
  <c r="AP516" i="1" s="1"/>
  <c r="AR516" i="1"/>
  <c r="AV516" i="1" s="1"/>
  <c r="AO520" i="1"/>
  <c r="AP520" i="1" s="1"/>
  <c r="AT520" i="1"/>
  <c r="AO522" i="1"/>
  <c r="AP522" i="1" s="1"/>
  <c r="AR522" i="1"/>
  <c r="AV522" i="1" s="1"/>
  <c r="AZ522" i="1" s="1"/>
  <c r="BA522" i="1" s="1"/>
  <c r="AO525" i="1"/>
  <c r="AP525" i="1" s="1"/>
  <c r="AR525" i="1"/>
  <c r="AO35" i="1"/>
  <c r="AP35" i="1" s="1"/>
  <c r="AP39" i="1"/>
  <c r="AO73" i="1"/>
  <c r="AP73" i="1" s="1"/>
  <c r="AO407" i="1"/>
  <c r="AP407" i="1" s="1"/>
  <c r="AO382" i="1"/>
  <c r="AP382" i="1" s="1"/>
  <c r="AO369" i="1"/>
  <c r="AP369" i="1" s="1"/>
  <c r="AO206" i="1"/>
  <c r="AP206" i="1" s="1"/>
  <c r="AO174" i="1"/>
  <c r="AP174" i="1" s="1"/>
  <c r="AO140" i="1"/>
  <c r="AP140" i="1" s="1"/>
  <c r="AO34" i="1"/>
  <c r="AP34" i="1" s="1"/>
  <c r="BA223" i="1" l="1"/>
  <c r="BB223" i="1" s="1"/>
  <c r="BA218" i="1"/>
  <c r="BB218" i="1" s="1"/>
  <c r="BA202" i="1"/>
  <c r="BB202" i="1" s="1"/>
  <c r="BA181" i="1"/>
  <c r="BB181" i="1" s="1"/>
  <c r="BA176" i="1"/>
  <c r="BB176" i="1" s="1"/>
  <c r="BA238" i="1"/>
  <c r="BB238" i="1" s="1"/>
  <c r="BA136" i="1"/>
  <c r="BB136" i="1" s="1"/>
  <c r="BA174" i="1"/>
  <c r="BB174" i="1" s="1"/>
  <c r="BA167" i="1"/>
  <c r="BB167" i="1" s="1"/>
  <c r="BA166" i="1"/>
  <c r="BB166" i="1" s="1"/>
  <c r="BA35" i="1"/>
  <c r="BB35" i="1" s="1"/>
  <c r="BB510" i="1"/>
  <c r="BA510" i="1"/>
  <c r="BA379" i="1"/>
  <c r="BB379" i="1" s="1"/>
  <c r="BA365" i="1"/>
  <c r="BB365" i="1" s="1"/>
  <c r="BA361" i="1"/>
  <c r="BB361" i="1" s="1"/>
  <c r="BA353" i="1"/>
  <c r="BB353" i="1" s="1"/>
  <c r="BA349" i="1"/>
  <c r="BB349" i="1" s="1"/>
  <c r="BB283" i="1"/>
  <c r="BB143" i="1"/>
  <c r="AW16" i="1"/>
  <c r="AX16" i="1" s="1"/>
  <c r="AZ16" i="1"/>
  <c r="AW382" i="1"/>
  <c r="AX382" i="1" s="1"/>
  <c r="AZ382" i="1"/>
  <c r="AW226" i="1"/>
  <c r="AX226" i="1" s="1"/>
  <c r="AZ226" i="1"/>
  <c r="BA226" i="1" s="1"/>
  <c r="AW220" i="1"/>
  <c r="AX220" i="1" s="1"/>
  <c r="AZ220" i="1"/>
  <c r="BB205" i="1"/>
  <c r="BB188" i="1"/>
  <c r="BB178" i="1"/>
  <c r="AV471" i="1"/>
  <c r="AW471" i="1" s="1"/>
  <c r="AX471" i="1" s="1"/>
  <c r="BA467" i="1"/>
  <c r="BB350" i="1"/>
  <c r="AW517" i="1"/>
  <c r="AX517" i="1" s="1"/>
  <c r="AZ517" i="1"/>
  <c r="BA517" i="1" s="1"/>
  <c r="AW507" i="1"/>
  <c r="AX507" i="1" s="1"/>
  <c r="AZ507" i="1"/>
  <c r="AX494" i="1"/>
  <c r="AZ494" i="1"/>
  <c r="AW219" i="1"/>
  <c r="AX219" i="1" s="1"/>
  <c r="AZ219" i="1"/>
  <c r="AW380" i="1"/>
  <c r="AX380" i="1" s="1"/>
  <c r="AZ380" i="1"/>
  <c r="BB139" i="1"/>
  <c r="AW215" i="1"/>
  <c r="AX215" i="1" s="1"/>
  <c r="AZ215" i="1"/>
  <c r="BA215" i="1" s="1"/>
  <c r="AW275" i="1"/>
  <c r="AX275" i="1" s="1"/>
  <c r="AZ275" i="1"/>
  <c r="AW516" i="1"/>
  <c r="AX516" i="1" s="1"/>
  <c r="AZ516" i="1"/>
  <c r="AW477" i="1"/>
  <c r="AX477" i="1" s="1"/>
  <c r="BB234" i="1"/>
  <c r="BB137" i="1"/>
  <c r="BB386" i="1"/>
  <c r="AW381" i="1"/>
  <c r="AX381" i="1" s="1"/>
  <c r="AZ381" i="1"/>
  <c r="BA381" i="1" s="1"/>
  <c r="BB367" i="1"/>
  <c r="BB140" i="1"/>
  <c r="AW213" i="1"/>
  <c r="AX213" i="1" s="1"/>
  <c r="AZ213" i="1"/>
  <c r="AW369" i="1"/>
  <c r="AX369" i="1" s="1"/>
  <c r="AZ369" i="1"/>
  <c r="BB520" i="1"/>
  <c r="AW79" i="1"/>
  <c r="AX79" i="1" s="1"/>
  <c r="AZ79" i="1"/>
  <c r="BB522" i="1"/>
  <c r="AW468" i="1"/>
  <c r="AX468" i="1" s="1"/>
  <c r="BB351" i="1"/>
  <c r="BB207" i="1"/>
  <c r="BB169" i="1"/>
  <c r="AW469" i="1"/>
  <c r="AX469" i="1" s="1"/>
  <c r="AZ469" i="1"/>
  <c r="BA469" i="1" s="1"/>
  <c r="BB352" i="1"/>
  <c r="AW513" i="1"/>
  <c r="AX513" i="1" s="1"/>
  <c r="AZ513" i="1"/>
  <c r="BA513" i="1" s="1"/>
  <c r="AX501" i="1"/>
  <c r="AZ501" i="1"/>
  <c r="AW206" i="1"/>
  <c r="AX206" i="1" s="1"/>
  <c r="AZ206" i="1"/>
  <c r="BA206" i="1" s="1"/>
  <c r="AS136" i="1"/>
  <c r="AT136" i="1" s="1"/>
  <c r="AS525" i="1"/>
  <c r="AT525" i="1" s="1"/>
  <c r="AV525" i="1"/>
  <c r="AZ525" i="1" s="1"/>
  <c r="AS514" i="1"/>
  <c r="AT514" i="1" s="1"/>
  <c r="AV514" i="1"/>
  <c r="AZ514" i="1" s="1"/>
  <c r="AS502" i="1"/>
  <c r="AT502" i="1" s="1"/>
  <c r="AV502" i="1"/>
  <c r="AS496" i="1"/>
  <c r="AT496" i="1" s="1"/>
  <c r="AV496" i="1"/>
  <c r="AT475" i="1"/>
  <c r="AV475" i="1"/>
  <c r="AS410" i="1"/>
  <c r="AT410" i="1" s="1"/>
  <c r="AV410" i="1"/>
  <c r="AS406" i="1"/>
  <c r="AT406" i="1" s="1"/>
  <c r="AV406" i="1"/>
  <c r="AZ406" i="1" s="1"/>
  <c r="AS366" i="1"/>
  <c r="AT366" i="1" s="1"/>
  <c r="AV366" i="1"/>
  <c r="AZ366" i="1" s="1"/>
  <c r="BA366" i="1" s="1"/>
  <c r="AW353" i="1"/>
  <c r="AX353" i="1" s="1"/>
  <c r="AW238" i="1"/>
  <c r="AX238" i="1" s="1"/>
  <c r="AW207" i="1"/>
  <c r="AX207" i="1" s="1"/>
  <c r="AS202" i="1"/>
  <c r="AT202" i="1" s="1"/>
  <c r="AW202" i="1"/>
  <c r="AX202" i="1" s="1"/>
  <c r="AW176" i="1"/>
  <c r="AX176" i="1" s="1"/>
  <c r="AS141" i="1"/>
  <c r="AT141" i="1" s="1"/>
  <c r="AV141" i="1"/>
  <c r="AS383" i="1"/>
  <c r="AT383" i="1" s="1"/>
  <c r="AV383" i="1"/>
  <c r="AZ383" i="1" s="1"/>
  <c r="BA383" i="1" s="1"/>
  <c r="AW367" i="1"/>
  <c r="AX367" i="1" s="1"/>
  <c r="AS214" i="1"/>
  <c r="AT214" i="1" s="1"/>
  <c r="AV214" i="1"/>
  <c r="AS521" i="1"/>
  <c r="AT521" i="1" s="1"/>
  <c r="AV521" i="1"/>
  <c r="AT491" i="1"/>
  <c r="AV491" i="1"/>
  <c r="AS476" i="1"/>
  <c r="AT476" i="1" s="1"/>
  <c r="AV476" i="1"/>
  <c r="AW352" i="1"/>
  <c r="AX352" i="1" s="1"/>
  <c r="AS280" i="1"/>
  <c r="AT280" i="1" s="1"/>
  <c r="AV280" i="1"/>
  <c r="AS224" i="1"/>
  <c r="AT224" i="1" s="1"/>
  <c r="AV224" i="1"/>
  <c r="AS197" i="1"/>
  <c r="AT197" i="1" s="1"/>
  <c r="AV197" i="1"/>
  <c r="AS172" i="1"/>
  <c r="AT172" i="1" s="1"/>
  <c r="AV172" i="1"/>
  <c r="AZ172" i="1" s="1"/>
  <c r="AS144" i="1"/>
  <c r="AT144" i="1" s="1"/>
  <c r="AV144" i="1"/>
  <c r="AZ144" i="1" s="1"/>
  <c r="AS138" i="1"/>
  <c r="AT138" i="1" s="1"/>
  <c r="AV138" i="1"/>
  <c r="AZ138" i="1" s="1"/>
  <c r="AS78" i="1"/>
  <c r="AT78" i="1" s="1"/>
  <c r="AV78" i="1"/>
  <c r="AZ78" i="1" s="1"/>
  <c r="BA78" i="1" s="1"/>
  <c r="AW522" i="1"/>
  <c r="AX522" i="1" s="1"/>
  <c r="AT511" i="1"/>
  <c r="AV511" i="1"/>
  <c r="AT505" i="1"/>
  <c r="AV505" i="1"/>
  <c r="AS500" i="1"/>
  <c r="AT500" i="1" s="1"/>
  <c r="AV500" i="1"/>
  <c r="AZ500" i="1" s="1"/>
  <c r="AS493" i="1"/>
  <c r="AT493" i="1" s="1"/>
  <c r="AV493" i="1"/>
  <c r="AZ493" i="1" s="1"/>
  <c r="AS408" i="1"/>
  <c r="AT408" i="1" s="1"/>
  <c r="AV408" i="1"/>
  <c r="AS384" i="1"/>
  <c r="AT384" i="1" s="1"/>
  <c r="AV384" i="1"/>
  <c r="AS368" i="1"/>
  <c r="AT368" i="1" s="1"/>
  <c r="AV368" i="1"/>
  <c r="AZ368" i="1" s="1"/>
  <c r="BA368" i="1" s="1"/>
  <c r="AS362" i="1"/>
  <c r="AT362" i="1" s="1"/>
  <c r="AV362" i="1"/>
  <c r="AZ362" i="1" s="1"/>
  <c r="AT355" i="1"/>
  <c r="AV355" i="1"/>
  <c r="AW351" i="1"/>
  <c r="AX351" i="1" s="1"/>
  <c r="AS289" i="1"/>
  <c r="AT289" i="1" s="1"/>
  <c r="AV289" i="1"/>
  <c r="AS278" i="1"/>
  <c r="AT278" i="1" s="1"/>
  <c r="AV278" i="1"/>
  <c r="AZ278" i="1" s="1"/>
  <c r="AW234" i="1"/>
  <c r="AX234" i="1" s="1"/>
  <c r="AW205" i="1"/>
  <c r="AX205" i="1" s="1"/>
  <c r="AW188" i="1"/>
  <c r="AX188" i="1" s="1"/>
  <c r="AW178" i="1"/>
  <c r="AX178" i="1" s="1"/>
  <c r="AS173" i="1"/>
  <c r="AT173" i="1" s="1"/>
  <c r="AV173" i="1"/>
  <c r="AW167" i="1"/>
  <c r="AX167" i="1" s="1"/>
  <c r="AW143" i="1"/>
  <c r="AX143" i="1" s="1"/>
  <c r="AW139" i="1"/>
  <c r="AX139" i="1" s="1"/>
  <c r="AS77" i="1"/>
  <c r="AT77" i="1" s="1"/>
  <c r="AV77" i="1"/>
  <c r="AZ77" i="1" s="1"/>
  <c r="AT27" i="1"/>
  <c r="AV27" i="1"/>
  <c r="AT21" i="1"/>
  <c r="AV21" i="1"/>
  <c r="AW386" i="1"/>
  <c r="AX386" i="1" s="1"/>
  <c r="AW365" i="1"/>
  <c r="AX365" i="1" s="1"/>
  <c r="AT26" i="1"/>
  <c r="AV26" i="1"/>
  <c r="AW140" i="1"/>
  <c r="AX140" i="1" s="1"/>
  <c r="AW520" i="1"/>
  <c r="AX520" i="1" s="1"/>
  <c r="AT508" i="1"/>
  <c r="AV508" i="1"/>
  <c r="AS490" i="1"/>
  <c r="AT490" i="1" s="1"/>
  <c r="AV490" i="1"/>
  <c r="AT358" i="1"/>
  <c r="AV358" i="1"/>
  <c r="AW349" i="1"/>
  <c r="AX349" i="1" s="1"/>
  <c r="AW283" i="1"/>
  <c r="AX283" i="1" s="1"/>
  <c r="AW181" i="1"/>
  <c r="AX181" i="1" s="1"/>
  <c r="AW169" i="1"/>
  <c r="AX169" i="1" s="1"/>
  <c r="AW137" i="1"/>
  <c r="AX137" i="1" s="1"/>
  <c r="AT24" i="1"/>
  <c r="AV24" i="1"/>
  <c r="AW379" i="1"/>
  <c r="AX379" i="1" s="1"/>
  <c r="AW361" i="1"/>
  <c r="AX361" i="1" s="1"/>
  <c r="AT29" i="1"/>
  <c r="AV29" i="1"/>
  <c r="AT23" i="1"/>
  <c r="AV23" i="1"/>
  <c r="AW510" i="1"/>
  <c r="AX510" i="1" s="1"/>
  <c r="AS527" i="1"/>
  <c r="AT527" i="1" s="1"/>
  <c r="AV527" i="1"/>
  <c r="AS504" i="1"/>
  <c r="AT504" i="1" s="1"/>
  <c r="AV504" i="1"/>
  <c r="AZ504" i="1" s="1"/>
  <c r="AW467" i="1"/>
  <c r="AX467" i="1" s="1"/>
  <c r="AS299" i="1"/>
  <c r="AT299" i="1" s="1"/>
  <c r="AV299" i="1"/>
  <c r="AS233" i="1"/>
  <c r="AT233" i="1" s="1"/>
  <c r="AV233" i="1"/>
  <c r="AS208" i="1"/>
  <c r="AT208" i="1" s="1"/>
  <c r="AV208" i="1"/>
  <c r="AS180" i="1"/>
  <c r="AT180" i="1" s="1"/>
  <c r="AV180" i="1"/>
  <c r="AZ180" i="1" s="1"/>
  <c r="AS166" i="1"/>
  <c r="AT166" i="1" s="1"/>
  <c r="AW174" i="1"/>
  <c r="AX174" i="1" s="1"/>
  <c r="AW223" i="1"/>
  <c r="AX223" i="1" s="1"/>
  <c r="AW218" i="1"/>
  <c r="AX218" i="1" s="1"/>
  <c r="AS524" i="1"/>
  <c r="AT524" i="1" s="1"/>
  <c r="AV524" i="1"/>
  <c r="AZ524" i="1" s="1"/>
  <c r="AS515" i="1"/>
  <c r="AT515" i="1" s="1"/>
  <c r="AV515" i="1"/>
  <c r="AT497" i="1"/>
  <c r="AV497" i="1"/>
  <c r="AT478" i="1"/>
  <c r="AV478" i="1"/>
  <c r="AS409" i="1"/>
  <c r="AT409" i="1" s="1"/>
  <c r="AV409" i="1"/>
  <c r="AT354" i="1"/>
  <c r="AV354" i="1"/>
  <c r="AW350" i="1"/>
  <c r="AX350" i="1" s="1"/>
  <c r="AS286" i="1"/>
  <c r="AT286" i="1" s="1"/>
  <c r="AV286" i="1"/>
  <c r="AS236" i="1"/>
  <c r="AT236" i="1" s="1"/>
  <c r="AV236" i="1"/>
  <c r="AS227" i="1"/>
  <c r="AT227" i="1" s="1"/>
  <c r="AV227" i="1"/>
  <c r="AS222" i="1"/>
  <c r="AT222" i="1" s="1"/>
  <c r="AV222" i="1"/>
  <c r="AS203" i="1"/>
  <c r="AT203" i="1" s="1"/>
  <c r="AV203" i="1"/>
  <c r="AS185" i="1"/>
  <c r="AT185" i="1" s="1"/>
  <c r="AV185" i="1"/>
  <c r="AZ185" i="1" s="1"/>
  <c r="AS177" i="1"/>
  <c r="AT177" i="1" s="1"/>
  <c r="AV177" i="1"/>
  <c r="AZ177" i="1" s="1"/>
  <c r="AS168" i="1"/>
  <c r="AT168" i="1" s="1"/>
  <c r="AV168" i="1"/>
  <c r="AZ168" i="1" s="1"/>
  <c r="AS146" i="1"/>
  <c r="AT146" i="1" s="1"/>
  <c r="AV146" i="1"/>
  <c r="AZ146" i="1" s="1"/>
  <c r="AS142" i="1"/>
  <c r="AT142" i="1" s="1"/>
  <c r="AV142" i="1"/>
  <c r="AZ142" i="1" s="1"/>
  <c r="AS80" i="1"/>
  <c r="AT80" i="1" s="1"/>
  <c r="AV80" i="1"/>
  <c r="AZ80" i="1" s="1"/>
  <c r="AS76" i="1"/>
  <c r="AT76" i="1" s="1"/>
  <c r="AV76" i="1"/>
  <c r="AZ76" i="1" s="1"/>
  <c r="AW136" i="1"/>
  <c r="AX136" i="1" s="1"/>
  <c r="AS516" i="1"/>
  <c r="AT516" i="1" s="1"/>
  <c r="AS477" i="1"/>
  <c r="AT477" i="1" s="1"/>
  <c r="AS351" i="1"/>
  <c r="AT351" i="1" s="1"/>
  <c r="AS349" i="1"/>
  <c r="AT349" i="1" s="1"/>
  <c r="AS283" i="1"/>
  <c r="AT283" i="1" s="1"/>
  <c r="AS238" i="1"/>
  <c r="AT238" i="1" s="1"/>
  <c r="AS234" i="1"/>
  <c r="AT234" i="1" s="1"/>
  <c r="AS226" i="1"/>
  <c r="AT226" i="1" s="1"/>
  <c r="AS223" i="1"/>
  <c r="AT223" i="1" s="1"/>
  <c r="AS220" i="1"/>
  <c r="AT220" i="1" s="1"/>
  <c r="AS218" i="1"/>
  <c r="AT218" i="1" s="1"/>
  <c r="AS207" i="1"/>
  <c r="AT207" i="1" s="1"/>
  <c r="AS205" i="1"/>
  <c r="AT205" i="1" s="1"/>
  <c r="AS188" i="1"/>
  <c r="AT188" i="1" s="1"/>
  <c r="AS181" i="1"/>
  <c r="AT181" i="1" s="1"/>
  <c r="AS178" i="1"/>
  <c r="AT178" i="1" s="1"/>
  <c r="AS176" i="1"/>
  <c r="AT176" i="1" s="1"/>
  <c r="AS169" i="1"/>
  <c r="AT169" i="1" s="1"/>
  <c r="AS167" i="1"/>
  <c r="AT167" i="1" s="1"/>
  <c r="AS143" i="1"/>
  <c r="AT143" i="1" s="1"/>
  <c r="AS139" i="1"/>
  <c r="AT139" i="1" s="1"/>
  <c r="AS137" i="1"/>
  <c r="AT137" i="1" s="1"/>
  <c r="AS79" i="1"/>
  <c r="AT79" i="1" s="1"/>
  <c r="AS38" i="1"/>
  <c r="AT38" i="1" s="1"/>
  <c r="AS33" i="1"/>
  <c r="AT33" i="1" s="1"/>
  <c r="AS31" i="1"/>
  <c r="AT31" i="1" s="1"/>
  <c r="AS469" i="1"/>
  <c r="AT469" i="1" s="1"/>
  <c r="AS467" i="1"/>
  <c r="AT467" i="1" s="1"/>
  <c r="AS386" i="1"/>
  <c r="AT386" i="1" s="1"/>
  <c r="AS381" i="1"/>
  <c r="AT381" i="1" s="1"/>
  <c r="AS379" i="1"/>
  <c r="AT379" i="1" s="1"/>
  <c r="AS367" i="1"/>
  <c r="AT367" i="1" s="1"/>
  <c r="AS365" i="1"/>
  <c r="AT365" i="1" s="1"/>
  <c r="AS361" i="1"/>
  <c r="AT361" i="1" s="1"/>
  <c r="AS352" i="1"/>
  <c r="AT352" i="1" s="1"/>
  <c r="AS350" i="1"/>
  <c r="AT350" i="1" s="1"/>
  <c r="AS32" i="1"/>
  <c r="AT32" i="1" s="1"/>
  <c r="AS16" i="1"/>
  <c r="AT16" i="1" s="1"/>
  <c r="AS522" i="1"/>
  <c r="AT522" i="1" s="1"/>
  <c r="AS468" i="1"/>
  <c r="AT468" i="1" s="1"/>
  <c r="AS380" i="1"/>
  <c r="AT380" i="1" s="1"/>
  <c r="AS353" i="1"/>
  <c r="AT353" i="1" s="1"/>
  <c r="AK409" i="1"/>
  <c r="AL409" i="1" s="1"/>
  <c r="AH409" i="1"/>
  <c r="AI409" i="1" s="1"/>
  <c r="AE409" i="1"/>
  <c r="AF409" i="1" s="1"/>
  <c r="AH527" i="1"/>
  <c r="AI527" i="1" s="1"/>
  <c r="AH525" i="1"/>
  <c r="AI525" i="1" s="1"/>
  <c r="AH524" i="1"/>
  <c r="AI524" i="1" s="1"/>
  <c r="AH522" i="1"/>
  <c r="AI522" i="1" s="1"/>
  <c r="AH521" i="1"/>
  <c r="AI521" i="1" s="1"/>
  <c r="AH520" i="1"/>
  <c r="AI520" i="1" s="1"/>
  <c r="AH517" i="1"/>
  <c r="AI517" i="1" s="1"/>
  <c r="AH516" i="1"/>
  <c r="AI516" i="1" s="1"/>
  <c r="AH515" i="1"/>
  <c r="AI515" i="1" s="1"/>
  <c r="AH514" i="1"/>
  <c r="AI514" i="1" s="1"/>
  <c r="AH513" i="1"/>
  <c r="AI513" i="1" s="1"/>
  <c r="AH511" i="1"/>
  <c r="AI511" i="1" s="1"/>
  <c r="AH510" i="1"/>
  <c r="AI510" i="1" s="1"/>
  <c r="AH508" i="1"/>
  <c r="AI508" i="1" s="1"/>
  <c r="AH507" i="1"/>
  <c r="AI507" i="1" s="1"/>
  <c r="AH505" i="1"/>
  <c r="AI505" i="1" s="1"/>
  <c r="AH504" i="1"/>
  <c r="AI504" i="1" s="1"/>
  <c r="AH502" i="1"/>
  <c r="AI502" i="1" s="1"/>
  <c r="AH501" i="1"/>
  <c r="AI501" i="1" s="1"/>
  <c r="AH500" i="1"/>
  <c r="AI500" i="1" s="1"/>
  <c r="AH497" i="1"/>
  <c r="AI497" i="1" s="1"/>
  <c r="AH496" i="1"/>
  <c r="AI496" i="1" s="1"/>
  <c r="AH494" i="1"/>
  <c r="AI494" i="1" s="1"/>
  <c r="AH493" i="1"/>
  <c r="AI493" i="1" s="1"/>
  <c r="AH491" i="1"/>
  <c r="AI491" i="1" s="1"/>
  <c r="AH490" i="1"/>
  <c r="AI490" i="1" s="1"/>
  <c r="AH478" i="1"/>
  <c r="AI478" i="1" s="1"/>
  <c r="AH477" i="1"/>
  <c r="AI477" i="1" s="1"/>
  <c r="AH476" i="1"/>
  <c r="AI476" i="1" s="1"/>
  <c r="AH475" i="1"/>
  <c r="AI475" i="1" s="1"/>
  <c r="AH469" i="1"/>
  <c r="AI469" i="1" s="1"/>
  <c r="AH468" i="1"/>
  <c r="AI468" i="1" s="1"/>
  <c r="AH467" i="1"/>
  <c r="AI467" i="1" s="1"/>
  <c r="AH408" i="1"/>
  <c r="AI408" i="1" s="1"/>
  <c r="AH407" i="1"/>
  <c r="AI407" i="1" s="1"/>
  <c r="AH406" i="1"/>
  <c r="AI406" i="1" s="1"/>
  <c r="AH386" i="1"/>
  <c r="AI386" i="1" s="1"/>
  <c r="AH384" i="1"/>
  <c r="AI384" i="1" s="1"/>
  <c r="AH383" i="1"/>
  <c r="AI383" i="1" s="1"/>
  <c r="AH382" i="1"/>
  <c r="AI382" i="1" s="1"/>
  <c r="AH381" i="1"/>
  <c r="AI381" i="1" s="1"/>
  <c r="AH380" i="1"/>
  <c r="AI380" i="1" s="1"/>
  <c r="AH379" i="1"/>
  <c r="AI379" i="1" s="1"/>
  <c r="AH369" i="1"/>
  <c r="AI369" i="1" s="1"/>
  <c r="AH368" i="1"/>
  <c r="AI368" i="1" s="1"/>
  <c r="AH367" i="1"/>
  <c r="AI367" i="1" s="1"/>
  <c r="AH366" i="1"/>
  <c r="AI366" i="1" s="1"/>
  <c r="AH365" i="1"/>
  <c r="AI365" i="1" s="1"/>
  <c r="AH362" i="1"/>
  <c r="AI362" i="1" s="1"/>
  <c r="AH361" i="1"/>
  <c r="AI361" i="1" s="1"/>
  <c r="AH358" i="1"/>
  <c r="AI358" i="1" s="1"/>
  <c r="AH356" i="1"/>
  <c r="AI356" i="1" s="1"/>
  <c r="AH355" i="1"/>
  <c r="AI355" i="1" s="1"/>
  <c r="AH354" i="1"/>
  <c r="AI354" i="1" s="1"/>
  <c r="AH353" i="1"/>
  <c r="AI353" i="1" s="1"/>
  <c r="AH352" i="1"/>
  <c r="AI352" i="1" s="1"/>
  <c r="AH351" i="1"/>
  <c r="AI351" i="1" s="1"/>
  <c r="AH350" i="1"/>
  <c r="AI350" i="1" s="1"/>
  <c r="AH349" i="1"/>
  <c r="AI349" i="1" s="1"/>
  <c r="AH299" i="1"/>
  <c r="AI299" i="1" s="1"/>
  <c r="AH289" i="1"/>
  <c r="AI289" i="1" s="1"/>
  <c r="AH286" i="1"/>
  <c r="AI286" i="1" s="1"/>
  <c r="AH283" i="1"/>
  <c r="AI283" i="1" s="1"/>
  <c r="AH280" i="1"/>
  <c r="AI280" i="1" s="1"/>
  <c r="AH278" i="1"/>
  <c r="AI278" i="1" s="1"/>
  <c r="AH275" i="1"/>
  <c r="AI275" i="1" s="1"/>
  <c r="AH238" i="1"/>
  <c r="AI238" i="1" s="1"/>
  <c r="AH236" i="1"/>
  <c r="AI236" i="1" s="1"/>
  <c r="AH234" i="1"/>
  <c r="AI234" i="1" s="1"/>
  <c r="AH233" i="1"/>
  <c r="AI233" i="1" s="1"/>
  <c r="AH230" i="1"/>
  <c r="AI230" i="1" s="1"/>
  <c r="AH227" i="1"/>
  <c r="AI227" i="1" s="1"/>
  <c r="AH226" i="1"/>
  <c r="AI226" i="1" s="1"/>
  <c r="AH224" i="1"/>
  <c r="AI224" i="1" s="1"/>
  <c r="AH223" i="1"/>
  <c r="AI223" i="1" s="1"/>
  <c r="AH222" i="1"/>
  <c r="AI222" i="1" s="1"/>
  <c r="AH220" i="1"/>
  <c r="AI220" i="1" s="1"/>
  <c r="AH219" i="1"/>
  <c r="AI219" i="1" s="1"/>
  <c r="AH218" i="1"/>
  <c r="AI218" i="1" s="1"/>
  <c r="AH215" i="1"/>
  <c r="AI215" i="1" s="1"/>
  <c r="AH214" i="1"/>
  <c r="AI214" i="1" s="1"/>
  <c r="AH213" i="1"/>
  <c r="AI213" i="1" s="1"/>
  <c r="AH209" i="1"/>
  <c r="AI209" i="1" s="1"/>
  <c r="AH208" i="1"/>
  <c r="AI208" i="1" s="1"/>
  <c r="AH207" i="1"/>
  <c r="AI207" i="1" s="1"/>
  <c r="AH206" i="1"/>
  <c r="AI206" i="1" s="1"/>
  <c r="AH205" i="1"/>
  <c r="AI205" i="1" s="1"/>
  <c r="AH203" i="1"/>
  <c r="AI203" i="1" s="1"/>
  <c r="AH202" i="1"/>
  <c r="AI202" i="1" s="1"/>
  <c r="AH197" i="1"/>
  <c r="AI197" i="1" s="1"/>
  <c r="AH180" i="1"/>
  <c r="AI180" i="1" s="1"/>
  <c r="AH178" i="1"/>
  <c r="AI178" i="1" s="1"/>
  <c r="AH176" i="1"/>
  <c r="AI176" i="1" s="1"/>
  <c r="AH174" i="1"/>
  <c r="AI174" i="1" s="1"/>
  <c r="AH172" i="1"/>
  <c r="AI172" i="1" s="1"/>
  <c r="AH168" i="1"/>
  <c r="AI168" i="1" s="1"/>
  <c r="AH166" i="1"/>
  <c r="AI166" i="1" s="1"/>
  <c r="AH146" i="1"/>
  <c r="AI146" i="1" s="1"/>
  <c r="AH145" i="1"/>
  <c r="AI145" i="1" s="1"/>
  <c r="AH144" i="1"/>
  <c r="AI144" i="1" s="1"/>
  <c r="AH143" i="1"/>
  <c r="AI143" i="1" s="1"/>
  <c r="AH142" i="1"/>
  <c r="AI142" i="1" s="1"/>
  <c r="AH141" i="1"/>
  <c r="AI141" i="1" s="1"/>
  <c r="AH140" i="1"/>
  <c r="AI140" i="1" s="1"/>
  <c r="AH139" i="1"/>
  <c r="AI139" i="1" s="1"/>
  <c r="AH138" i="1"/>
  <c r="AI138" i="1" s="1"/>
  <c r="AH137" i="1"/>
  <c r="AI137" i="1" s="1"/>
  <c r="AH136" i="1"/>
  <c r="AI136" i="1" s="1"/>
  <c r="AH80" i="1"/>
  <c r="AI80" i="1" s="1"/>
  <c r="AH79" i="1"/>
  <c r="AI79" i="1" s="1"/>
  <c r="AH78" i="1"/>
  <c r="AI78" i="1" s="1"/>
  <c r="AH77" i="1"/>
  <c r="AI77" i="1" s="1"/>
  <c r="AH76" i="1"/>
  <c r="AI76" i="1" s="1"/>
  <c r="AH74" i="1"/>
  <c r="AI74" i="1" s="1"/>
  <c r="AH73" i="1"/>
  <c r="AI73" i="1" s="1"/>
  <c r="AH72" i="1"/>
  <c r="AI72" i="1" s="1"/>
  <c r="AH71" i="1"/>
  <c r="AI71" i="1" s="1"/>
  <c r="AH70" i="1"/>
  <c r="AI70" i="1" s="1"/>
  <c r="AH38" i="1"/>
  <c r="AI38" i="1" s="1"/>
  <c r="AH35" i="1"/>
  <c r="AI35" i="1" s="1"/>
  <c r="AH34" i="1"/>
  <c r="AI34" i="1" s="1"/>
  <c r="AH33" i="1"/>
  <c r="AI33" i="1" s="1"/>
  <c r="AH32" i="1"/>
  <c r="AI32" i="1" s="1"/>
  <c r="AH31" i="1"/>
  <c r="AI31" i="1" s="1"/>
  <c r="AH29" i="1"/>
  <c r="AI29" i="1" s="1"/>
  <c r="AH27" i="1"/>
  <c r="AI27" i="1" s="1"/>
  <c r="AH26" i="1"/>
  <c r="AI26" i="1" s="1"/>
  <c r="AH24" i="1"/>
  <c r="AI24" i="1" s="1"/>
  <c r="AH23" i="1"/>
  <c r="AI23" i="1" s="1"/>
  <c r="AH21" i="1"/>
  <c r="AI21" i="1" s="1"/>
  <c r="AH20" i="1"/>
  <c r="AI20" i="1" s="1"/>
  <c r="AH17" i="1"/>
  <c r="AI17" i="1" s="1"/>
  <c r="AH16" i="1"/>
  <c r="AI16" i="1" s="1"/>
  <c r="AK527" i="1"/>
  <c r="AL527" i="1" s="1"/>
  <c r="AK525" i="1"/>
  <c r="AL525" i="1" s="1"/>
  <c r="AK524" i="1"/>
  <c r="AL524" i="1" s="1"/>
  <c r="AK522" i="1"/>
  <c r="AL522" i="1" s="1"/>
  <c r="AK521" i="1"/>
  <c r="AL521" i="1" s="1"/>
  <c r="AK520" i="1"/>
  <c r="AL520" i="1" s="1"/>
  <c r="AK517" i="1"/>
  <c r="AL517" i="1" s="1"/>
  <c r="AK516" i="1"/>
  <c r="AL516" i="1" s="1"/>
  <c r="AK515" i="1"/>
  <c r="AL515" i="1" s="1"/>
  <c r="AK514" i="1"/>
  <c r="AL514" i="1" s="1"/>
  <c r="AK513" i="1"/>
  <c r="AL513" i="1" s="1"/>
  <c r="AL511" i="1"/>
  <c r="AK510" i="1"/>
  <c r="AL510" i="1" s="1"/>
  <c r="AL508" i="1"/>
  <c r="AK507" i="1"/>
  <c r="AL507" i="1" s="1"/>
  <c r="AL505" i="1"/>
  <c r="AK504" i="1"/>
  <c r="AL504" i="1" s="1"/>
  <c r="AK502" i="1"/>
  <c r="AL502" i="1" s="1"/>
  <c r="AL501" i="1"/>
  <c r="AK500" i="1"/>
  <c r="AL500" i="1" s="1"/>
  <c r="AL497" i="1"/>
  <c r="AK496" i="1"/>
  <c r="AL496" i="1" s="1"/>
  <c r="AL494" i="1"/>
  <c r="AK493" i="1"/>
  <c r="AL493" i="1" s="1"/>
  <c r="AL491" i="1"/>
  <c r="AK490" i="1"/>
  <c r="AL490" i="1" s="1"/>
  <c r="AL478" i="1"/>
  <c r="AK477" i="1"/>
  <c r="AL477" i="1" s="1"/>
  <c r="AK476" i="1"/>
  <c r="AL476" i="1" s="1"/>
  <c r="AL475" i="1"/>
  <c r="AK469" i="1"/>
  <c r="AL469" i="1" s="1"/>
  <c r="AK468" i="1"/>
  <c r="AL468" i="1" s="1"/>
  <c r="AK467" i="1"/>
  <c r="AL467" i="1" s="1"/>
  <c r="AK463" i="1"/>
  <c r="AL463" i="1" s="1"/>
  <c r="AK462" i="1"/>
  <c r="AL462" i="1" s="1"/>
  <c r="AK461" i="1"/>
  <c r="AL461" i="1" s="1"/>
  <c r="AK460" i="1"/>
  <c r="AL460" i="1" s="1"/>
  <c r="AK459" i="1"/>
  <c r="AL459" i="1" s="1"/>
  <c r="AK458" i="1"/>
  <c r="AL458" i="1" s="1"/>
  <c r="AK457" i="1"/>
  <c r="AL457" i="1" s="1"/>
  <c r="AK456" i="1"/>
  <c r="AL456" i="1" s="1"/>
  <c r="AK455" i="1"/>
  <c r="AL455" i="1" s="1"/>
  <c r="AK454" i="1"/>
  <c r="AL454" i="1" s="1"/>
  <c r="AK453" i="1"/>
  <c r="AL453" i="1" s="1"/>
  <c r="AK452" i="1"/>
  <c r="AL452" i="1" s="1"/>
  <c r="AK451" i="1"/>
  <c r="AL451" i="1" s="1"/>
  <c r="AK450" i="1"/>
  <c r="AL450" i="1" s="1"/>
  <c r="AK449" i="1"/>
  <c r="AL449" i="1" s="1"/>
  <c r="AK448" i="1"/>
  <c r="AL448" i="1" s="1"/>
  <c r="AK447" i="1"/>
  <c r="AL447" i="1" s="1"/>
  <c r="AK446" i="1"/>
  <c r="AL446" i="1" s="1"/>
  <c r="AK445" i="1"/>
  <c r="AL445" i="1" s="1"/>
  <c r="AK443" i="1"/>
  <c r="AL443" i="1" s="1"/>
  <c r="AK442" i="1"/>
  <c r="AL442" i="1" s="1"/>
  <c r="AK441" i="1"/>
  <c r="AL441" i="1" s="1"/>
  <c r="AK440" i="1"/>
  <c r="AL440" i="1" s="1"/>
  <c r="AK439" i="1"/>
  <c r="AL439" i="1" s="1"/>
  <c r="AK438" i="1"/>
  <c r="AL438" i="1" s="1"/>
  <c r="AK437" i="1"/>
  <c r="AL437" i="1" s="1"/>
  <c r="AK436" i="1"/>
  <c r="AL436" i="1" s="1"/>
  <c r="AK435" i="1"/>
  <c r="AL435" i="1" s="1"/>
  <c r="AK434" i="1"/>
  <c r="AL434" i="1" s="1"/>
  <c r="AK433" i="1"/>
  <c r="AL433" i="1" s="1"/>
  <c r="AK432" i="1"/>
  <c r="AL432" i="1" s="1"/>
  <c r="AK431" i="1"/>
  <c r="AL431" i="1" s="1"/>
  <c r="AK430" i="1"/>
  <c r="AL430" i="1" s="1"/>
  <c r="AK429" i="1"/>
  <c r="AL429" i="1" s="1"/>
  <c r="AK428" i="1"/>
  <c r="AL428" i="1" s="1"/>
  <c r="AK427" i="1"/>
  <c r="AL427" i="1" s="1"/>
  <c r="AK426" i="1"/>
  <c r="AL426" i="1" s="1"/>
  <c r="AK425" i="1"/>
  <c r="AL425" i="1" s="1"/>
  <c r="AK424" i="1"/>
  <c r="AL424" i="1" s="1"/>
  <c r="AK423" i="1"/>
  <c r="AL423" i="1" s="1"/>
  <c r="AK422" i="1"/>
  <c r="AL422" i="1" s="1"/>
  <c r="AK421" i="1"/>
  <c r="AL421" i="1" s="1"/>
  <c r="AK410" i="1"/>
  <c r="AL410" i="1" s="1"/>
  <c r="AK408" i="1"/>
  <c r="AL408" i="1" s="1"/>
  <c r="AK407" i="1"/>
  <c r="AL407" i="1" s="1"/>
  <c r="AK406" i="1"/>
  <c r="AL406" i="1" s="1"/>
  <c r="AK404" i="1"/>
  <c r="AL404" i="1" s="1"/>
  <c r="AK403" i="1"/>
  <c r="AL403" i="1" s="1"/>
  <c r="AK402" i="1"/>
  <c r="AL402" i="1" s="1"/>
  <c r="AK401" i="1"/>
  <c r="AL401" i="1" s="1"/>
  <c r="AK400" i="1"/>
  <c r="AL400" i="1" s="1"/>
  <c r="AK399" i="1"/>
  <c r="AL399" i="1" s="1"/>
  <c r="AK398" i="1"/>
  <c r="AL398" i="1" s="1"/>
  <c r="AK397" i="1"/>
  <c r="AL397" i="1" s="1"/>
  <c r="AK396" i="1"/>
  <c r="AL396" i="1" s="1"/>
  <c r="AK395" i="1"/>
  <c r="AL395" i="1" s="1"/>
  <c r="AK394" i="1"/>
  <c r="AL394" i="1" s="1"/>
  <c r="AK393" i="1"/>
  <c r="AL393" i="1" s="1"/>
  <c r="AK392" i="1"/>
  <c r="AL392" i="1" s="1"/>
  <c r="AK391" i="1"/>
  <c r="AL391" i="1" s="1"/>
  <c r="AK390" i="1"/>
  <c r="AL390" i="1" s="1"/>
  <c r="AK389" i="1"/>
  <c r="AL389" i="1" s="1"/>
  <c r="AK388" i="1"/>
  <c r="AL388" i="1" s="1"/>
  <c r="AK386" i="1"/>
  <c r="AL386" i="1" s="1"/>
  <c r="AK384" i="1"/>
  <c r="AL384" i="1" s="1"/>
  <c r="AK383" i="1"/>
  <c r="AL383" i="1" s="1"/>
  <c r="AK382" i="1"/>
  <c r="AL382" i="1" s="1"/>
  <c r="AK381" i="1"/>
  <c r="AL381" i="1" s="1"/>
  <c r="AK380" i="1"/>
  <c r="AL380" i="1" s="1"/>
  <c r="AK379" i="1"/>
  <c r="AL379" i="1" s="1"/>
  <c r="AK376" i="1"/>
  <c r="AL376" i="1" s="1"/>
  <c r="AK375" i="1"/>
  <c r="AL375" i="1" s="1"/>
  <c r="AK374" i="1"/>
  <c r="AL374" i="1" s="1"/>
  <c r="AK373" i="1"/>
  <c r="AL373" i="1" s="1"/>
  <c r="AK372" i="1"/>
  <c r="AL372" i="1" s="1"/>
  <c r="AK371" i="1"/>
  <c r="AL371" i="1" s="1"/>
  <c r="AK369" i="1"/>
  <c r="AL369" i="1" s="1"/>
  <c r="AK368" i="1"/>
  <c r="AL368" i="1" s="1"/>
  <c r="AK367" i="1"/>
  <c r="AL367" i="1" s="1"/>
  <c r="AK366" i="1"/>
  <c r="AL366" i="1" s="1"/>
  <c r="AK365" i="1"/>
  <c r="AL365" i="1" s="1"/>
  <c r="AK362" i="1"/>
  <c r="AL362" i="1" s="1"/>
  <c r="AK361" i="1"/>
  <c r="AL361" i="1" s="1"/>
  <c r="AL358" i="1"/>
  <c r="AK356" i="1"/>
  <c r="AL356" i="1" s="1"/>
  <c r="AL355" i="1"/>
  <c r="AL354" i="1"/>
  <c r="AK353" i="1"/>
  <c r="AL353" i="1" s="1"/>
  <c r="AK352" i="1"/>
  <c r="AL352" i="1" s="1"/>
  <c r="AK351" i="1"/>
  <c r="AL351" i="1" s="1"/>
  <c r="AK350" i="1"/>
  <c r="AL350" i="1" s="1"/>
  <c r="AK349" i="1"/>
  <c r="AL349" i="1" s="1"/>
  <c r="AK302" i="1"/>
  <c r="AL302" i="1" s="1"/>
  <c r="AK301" i="1"/>
  <c r="AL301" i="1" s="1"/>
  <c r="AK299" i="1"/>
  <c r="AL299" i="1" s="1"/>
  <c r="AK297" i="1"/>
  <c r="AL297" i="1" s="1"/>
  <c r="AK296" i="1"/>
  <c r="AL296" i="1" s="1"/>
  <c r="AK295" i="1"/>
  <c r="AL295" i="1" s="1"/>
  <c r="AK294" i="1"/>
  <c r="AL294" i="1" s="1"/>
  <c r="AK293" i="1"/>
  <c r="AL293" i="1" s="1"/>
  <c r="AK289" i="1"/>
  <c r="AL289" i="1" s="1"/>
  <c r="AK286" i="1"/>
  <c r="AL286" i="1" s="1"/>
  <c r="AK283" i="1"/>
  <c r="AL283" i="1" s="1"/>
  <c r="AK280" i="1"/>
  <c r="AL280" i="1" s="1"/>
  <c r="AK278" i="1"/>
  <c r="AL278" i="1" s="1"/>
  <c r="AK275" i="1"/>
  <c r="AL275" i="1" s="1"/>
  <c r="AK238" i="1"/>
  <c r="AL238" i="1" s="1"/>
  <c r="AK236" i="1"/>
  <c r="AL236" i="1" s="1"/>
  <c r="AK234" i="1"/>
  <c r="AL234" i="1" s="1"/>
  <c r="AK233" i="1"/>
  <c r="AL233" i="1" s="1"/>
  <c r="AK230" i="1"/>
  <c r="AL230" i="1" s="1"/>
  <c r="AK227" i="1"/>
  <c r="AL227" i="1" s="1"/>
  <c r="AK226" i="1"/>
  <c r="AL226" i="1" s="1"/>
  <c r="AK224" i="1"/>
  <c r="AL224" i="1" s="1"/>
  <c r="AK223" i="1"/>
  <c r="AL223" i="1" s="1"/>
  <c r="AK222" i="1"/>
  <c r="AL222" i="1" s="1"/>
  <c r="AK220" i="1"/>
  <c r="AL220" i="1" s="1"/>
  <c r="AK219" i="1"/>
  <c r="AL219" i="1" s="1"/>
  <c r="AK218" i="1"/>
  <c r="AL218" i="1" s="1"/>
  <c r="AK215" i="1"/>
  <c r="AL215" i="1" s="1"/>
  <c r="AK214" i="1"/>
  <c r="AL214" i="1" s="1"/>
  <c r="AK213" i="1"/>
  <c r="AL213" i="1" s="1"/>
  <c r="AK209" i="1"/>
  <c r="AL209" i="1" s="1"/>
  <c r="AK208" i="1"/>
  <c r="AL208" i="1" s="1"/>
  <c r="AK207" i="1"/>
  <c r="AL207" i="1" s="1"/>
  <c r="AK206" i="1"/>
  <c r="AL206" i="1" s="1"/>
  <c r="AK205" i="1"/>
  <c r="AL205" i="1" s="1"/>
  <c r="AK203" i="1"/>
  <c r="AL203" i="1" s="1"/>
  <c r="AK202" i="1"/>
  <c r="AL202" i="1" s="1"/>
  <c r="AK197" i="1"/>
  <c r="AL197" i="1" s="1"/>
  <c r="AK194" i="1"/>
  <c r="AL194" i="1" s="1"/>
  <c r="AK191" i="1"/>
  <c r="AK188" i="1"/>
  <c r="AL188" i="1" s="1"/>
  <c r="AK185" i="1"/>
  <c r="AK181" i="1"/>
  <c r="AL181" i="1" s="1"/>
  <c r="AK180" i="1"/>
  <c r="AL180" i="1" s="1"/>
  <c r="AK178" i="1"/>
  <c r="AL178" i="1" s="1"/>
  <c r="AK177" i="1"/>
  <c r="AK176" i="1"/>
  <c r="AL176" i="1" s="1"/>
  <c r="AK174" i="1"/>
  <c r="AL174" i="1" s="1"/>
  <c r="AK173" i="1"/>
  <c r="AL173" i="1" s="1"/>
  <c r="AK172" i="1"/>
  <c r="AL172" i="1" s="1"/>
  <c r="AK169" i="1"/>
  <c r="AK168" i="1"/>
  <c r="AL168" i="1" s="1"/>
  <c r="AK166" i="1"/>
  <c r="AL166" i="1" s="1"/>
  <c r="AK146" i="1"/>
  <c r="AL146" i="1" s="1"/>
  <c r="AK145" i="1"/>
  <c r="AL145" i="1" s="1"/>
  <c r="AK144" i="1"/>
  <c r="AL144" i="1" s="1"/>
  <c r="AK143" i="1"/>
  <c r="AL143" i="1" s="1"/>
  <c r="AK142" i="1"/>
  <c r="AL142" i="1" s="1"/>
  <c r="AK141" i="1"/>
  <c r="AL141" i="1" s="1"/>
  <c r="AK140" i="1"/>
  <c r="AL140" i="1" s="1"/>
  <c r="AK139" i="1"/>
  <c r="AL139" i="1" s="1"/>
  <c r="AK138" i="1"/>
  <c r="AL138" i="1" s="1"/>
  <c r="AK137" i="1"/>
  <c r="AL137" i="1" s="1"/>
  <c r="AK136" i="1"/>
  <c r="AL136" i="1" s="1"/>
  <c r="AK84" i="1"/>
  <c r="AL84" i="1" s="1"/>
  <c r="AK83" i="1"/>
  <c r="AL83" i="1" s="1"/>
  <c r="AK80" i="1"/>
  <c r="AL80" i="1" s="1"/>
  <c r="AK79" i="1"/>
  <c r="AL79" i="1" s="1"/>
  <c r="AK78" i="1"/>
  <c r="AL78" i="1" s="1"/>
  <c r="AK77" i="1"/>
  <c r="AL77" i="1" s="1"/>
  <c r="AK76" i="1"/>
  <c r="AL76" i="1" s="1"/>
  <c r="AK74" i="1"/>
  <c r="AL74" i="1" s="1"/>
  <c r="AK73" i="1"/>
  <c r="AL73" i="1" s="1"/>
  <c r="AK72" i="1"/>
  <c r="AL72" i="1" s="1"/>
  <c r="AK71" i="1"/>
  <c r="AL71" i="1" s="1"/>
  <c r="AK70" i="1"/>
  <c r="AL70" i="1" s="1"/>
  <c r="AK38" i="1"/>
  <c r="AL38" i="1" s="1"/>
  <c r="AK35" i="1"/>
  <c r="AL35" i="1" s="1"/>
  <c r="AK34" i="1"/>
  <c r="AL34" i="1" s="1"/>
  <c r="AK33" i="1"/>
  <c r="AL33" i="1" s="1"/>
  <c r="AK32" i="1"/>
  <c r="AL32" i="1" s="1"/>
  <c r="AK31" i="1"/>
  <c r="AL31" i="1" s="1"/>
  <c r="AL29" i="1"/>
  <c r="AL27" i="1"/>
  <c r="AL26" i="1"/>
  <c r="AL24" i="1"/>
  <c r="AL23" i="1"/>
  <c r="AL21" i="1"/>
  <c r="AL20" i="1"/>
  <c r="AK17" i="1"/>
  <c r="AL17" i="1" s="1"/>
  <c r="AK16" i="1"/>
  <c r="AL16" i="1" s="1"/>
  <c r="BA144" i="1" l="1"/>
  <c r="BB144" i="1" s="1"/>
  <c r="BA142" i="1"/>
  <c r="BB142" i="1" s="1"/>
  <c r="BA168" i="1"/>
  <c r="BB168" i="1" s="1"/>
  <c r="BA185" i="1"/>
  <c r="BB185" i="1" s="1"/>
  <c r="BA220" i="1"/>
  <c r="BB220" i="1" s="1"/>
  <c r="BA180" i="1"/>
  <c r="BB180" i="1" s="1"/>
  <c r="BA138" i="1"/>
  <c r="BB138" i="1" s="1"/>
  <c r="BA172" i="1"/>
  <c r="BB172" i="1" s="1"/>
  <c r="BA146" i="1"/>
  <c r="BB146" i="1" s="1"/>
  <c r="BA177" i="1"/>
  <c r="BB177" i="1" s="1"/>
  <c r="BA213" i="1"/>
  <c r="BB213" i="1" s="1"/>
  <c r="BA219" i="1"/>
  <c r="BB219" i="1" s="1"/>
  <c r="BA79" i="1"/>
  <c r="BB79" i="1" s="1"/>
  <c r="BA76" i="1"/>
  <c r="BB76" i="1" s="1"/>
  <c r="BA77" i="1"/>
  <c r="BB77" i="1" s="1"/>
  <c r="BA80" i="1"/>
  <c r="BB80" i="1" s="1"/>
  <c r="BA525" i="1"/>
  <c r="BB525" i="1" s="1"/>
  <c r="BA514" i="1"/>
  <c r="BB514" i="1" s="1"/>
  <c r="BA516" i="1"/>
  <c r="BB516" i="1" s="1"/>
  <c r="BA507" i="1"/>
  <c r="BB507" i="1" s="1"/>
  <c r="BA504" i="1"/>
  <c r="BB504" i="1" s="1"/>
  <c r="BB501" i="1"/>
  <c r="BA501" i="1"/>
  <c r="BA500" i="1"/>
  <c r="BB500" i="1" s="1"/>
  <c r="BB494" i="1"/>
  <c r="BA494" i="1"/>
  <c r="BA493" i="1"/>
  <c r="BB493" i="1" s="1"/>
  <c r="BA477" i="1"/>
  <c r="BB477" i="1" s="1"/>
  <c r="BA468" i="1"/>
  <c r="BB468" i="1" s="1"/>
  <c r="BA409" i="1"/>
  <c r="BB409" i="1" s="1"/>
  <c r="BA406" i="1"/>
  <c r="BB406" i="1" s="1"/>
  <c r="BA380" i="1"/>
  <c r="BB380" i="1" s="1"/>
  <c r="BA382" i="1"/>
  <c r="BB382" i="1" s="1"/>
  <c r="BA369" i="1"/>
  <c r="BB369" i="1" s="1"/>
  <c r="BA362" i="1"/>
  <c r="BB362" i="1" s="1"/>
  <c r="BB278" i="1"/>
  <c r="BA278" i="1"/>
  <c r="BA275" i="1"/>
  <c r="BB275" i="1" s="1"/>
  <c r="BA16" i="1"/>
  <c r="BB16" i="1" s="1"/>
  <c r="AW236" i="1"/>
  <c r="AX236" i="1" s="1"/>
  <c r="AZ236" i="1"/>
  <c r="AX508" i="1"/>
  <c r="AZ508" i="1"/>
  <c r="AX355" i="1"/>
  <c r="AZ355" i="1"/>
  <c r="BB368" i="1"/>
  <c r="AW408" i="1"/>
  <c r="AX408" i="1" s="1"/>
  <c r="AZ408" i="1"/>
  <c r="AX491" i="1"/>
  <c r="BB215" i="1"/>
  <c r="BB467" i="1"/>
  <c r="AX354" i="1"/>
  <c r="AZ354" i="1"/>
  <c r="AX478" i="1"/>
  <c r="AW515" i="1"/>
  <c r="AX515" i="1" s="1"/>
  <c r="AZ515" i="1"/>
  <c r="AW233" i="1"/>
  <c r="AX233" i="1" s="1"/>
  <c r="AZ233" i="1"/>
  <c r="BA233" i="1" s="1"/>
  <c r="AX29" i="1"/>
  <c r="AZ29" i="1"/>
  <c r="BB29" i="1" s="1"/>
  <c r="AX24" i="1"/>
  <c r="AZ24" i="1"/>
  <c r="BB24" i="1" s="1"/>
  <c r="AW173" i="1"/>
  <c r="AX173" i="1" s="1"/>
  <c r="AZ173" i="1"/>
  <c r="AW289" i="1"/>
  <c r="AX289" i="1" s="1"/>
  <c r="AZ289" i="1"/>
  <c r="AW224" i="1"/>
  <c r="AX224" i="1" s="1"/>
  <c r="AZ224" i="1"/>
  <c r="BA224" i="1" s="1"/>
  <c r="AW141" i="1"/>
  <c r="AX141" i="1" s="1"/>
  <c r="AZ141" i="1"/>
  <c r="BB366" i="1"/>
  <c r="AW410" i="1"/>
  <c r="AX410" i="1" s="1"/>
  <c r="AZ410" i="1"/>
  <c r="AW496" i="1"/>
  <c r="AX496" i="1" s="1"/>
  <c r="AZ496" i="1"/>
  <c r="BA496" i="1" s="1"/>
  <c r="AW222" i="1"/>
  <c r="AX222" i="1" s="1"/>
  <c r="AZ222" i="1"/>
  <c r="BA222" i="1" s="1"/>
  <c r="AW527" i="1"/>
  <c r="AX527" i="1" s="1"/>
  <c r="AZ527" i="1"/>
  <c r="AX358" i="1"/>
  <c r="AZ358" i="1"/>
  <c r="AX26" i="1"/>
  <c r="AZ26" i="1"/>
  <c r="BB26" i="1" s="1"/>
  <c r="AX21" i="1"/>
  <c r="AZ21" i="1"/>
  <c r="BB21" i="1" s="1"/>
  <c r="AX511" i="1"/>
  <c r="AW214" i="1"/>
  <c r="AX214" i="1" s="1"/>
  <c r="AZ214" i="1"/>
  <c r="BA214" i="1" s="1"/>
  <c r="BB517" i="1"/>
  <c r="AW203" i="1"/>
  <c r="AX203" i="1" s="1"/>
  <c r="AZ203" i="1"/>
  <c r="BA203" i="1" s="1"/>
  <c r="AW227" i="1"/>
  <c r="AX227" i="1" s="1"/>
  <c r="AZ227" i="1"/>
  <c r="BA227" i="1" s="1"/>
  <c r="AW286" i="1"/>
  <c r="AX286" i="1" s="1"/>
  <c r="AZ286" i="1"/>
  <c r="AW490" i="1"/>
  <c r="AX490" i="1" s="1"/>
  <c r="AX27" i="1"/>
  <c r="AZ27" i="1"/>
  <c r="BB27" i="1" s="1"/>
  <c r="AW384" i="1"/>
  <c r="AX384" i="1" s="1"/>
  <c r="BA384" i="1"/>
  <c r="AX505" i="1"/>
  <c r="AZ505" i="1"/>
  <c r="AW476" i="1"/>
  <c r="AX476" i="1" s="1"/>
  <c r="AW521" i="1"/>
  <c r="AX521" i="1" s="1"/>
  <c r="AZ521" i="1"/>
  <c r="BB206" i="1"/>
  <c r="BB513" i="1"/>
  <c r="BB469" i="1"/>
  <c r="BB381" i="1"/>
  <c r="BB226" i="1"/>
  <c r="AX497" i="1"/>
  <c r="AZ497" i="1"/>
  <c r="AW524" i="1"/>
  <c r="AX524" i="1" s="1"/>
  <c r="AW208" i="1"/>
  <c r="AX208" i="1" s="1"/>
  <c r="AZ208" i="1"/>
  <c r="AW299" i="1"/>
  <c r="AX299" i="1" s="1"/>
  <c r="AZ299" i="1"/>
  <c r="BA299" i="1" s="1"/>
  <c r="BB299" i="1" s="1"/>
  <c r="AX23" i="1"/>
  <c r="AZ23" i="1"/>
  <c r="BB23" i="1" s="1"/>
  <c r="BB78" i="1"/>
  <c r="AW197" i="1"/>
  <c r="AX197" i="1" s="1"/>
  <c r="AZ197" i="1"/>
  <c r="BA197" i="1" s="1"/>
  <c r="AW280" i="1"/>
  <c r="AX280" i="1" s="1"/>
  <c r="AZ280" i="1"/>
  <c r="BA280" i="1" s="1"/>
  <c r="BB383" i="1"/>
  <c r="AX475" i="1"/>
  <c r="AW502" i="1"/>
  <c r="AX502" i="1" s="1"/>
  <c r="AZ502" i="1"/>
  <c r="AW514" i="1"/>
  <c r="AX514" i="1" s="1"/>
  <c r="AW185" i="1"/>
  <c r="AX185" i="1" s="1"/>
  <c r="AW278" i="1"/>
  <c r="AX278" i="1" s="1"/>
  <c r="AW362" i="1"/>
  <c r="AX362" i="1" s="1"/>
  <c r="AW493" i="1"/>
  <c r="AX493" i="1" s="1"/>
  <c r="AW144" i="1"/>
  <c r="AX144" i="1" s="1"/>
  <c r="AW172" i="1"/>
  <c r="AX172" i="1" s="1"/>
  <c r="AW383" i="1"/>
  <c r="AX383" i="1" s="1"/>
  <c r="AW366" i="1"/>
  <c r="AX366" i="1" s="1"/>
  <c r="AW76" i="1"/>
  <c r="AX76" i="1" s="1"/>
  <c r="AW146" i="1"/>
  <c r="AX146" i="1" s="1"/>
  <c r="AW177" i="1"/>
  <c r="AX177" i="1" s="1"/>
  <c r="AW166" i="1"/>
  <c r="AX166" i="1" s="1"/>
  <c r="AW504" i="1"/>
  <c r="AX504" i="1" s="1"/>
  <c r="AW77" i="1"/>
  <c r="AX77" i="1" s="1"/>
  <c r="AW368" i="1"/>
  <c r="AX368" i="1" s="1"/>
  <c r="AW500" i="1"/>
  <c r="AX500" i="1" s="1"/>
  <c r="AW78" i="1"/>
  <c r="AX78" i="1" s="1"/>
  <c r="AW138" i="1"/>
  <c r="AX138" i="1" s="1"/>
  <c r="AW406" i="1"/>
  <c r="AX406" i="1" s="1"/>
  <c r="AW525" i="1"/>
  <c r="AX525" i="1" s="1"/>
  <c r="AW80" i="1"/>
  <c r="AX80" i="1" s="1"/>
  <c r="AW142" i="1"/>
  <c r="AX142" i="1" s="1"/>
  <c r="AW168" i="1"/>
  <c r="AX168" i="1" s="1"/>
  <c r="AW409" i="1"/>
  <c r="AX409" i="1" s="1"/>
  <c r="AW180" i="1"/>
  <c r="AX180" i="1" s="1"/>
  <c r="AK167" i="1"/>
  <c r="AL167" i="1" s="1"/>
  <c r="AL169" i="1"/>
  <c r="AL177" i="1"/>
  <c r="AL185" i="1"/>
  <c r="AL191" i="1"/>
  <c r="AE527" i="1"/>
  <c r="AF527" i="1" s="1"/>
  <c r="AB527" i="1"/>
  <c r="AC527" i="1" s="1"/>
  <c r="Y527" i="1"/>
  <c r="Z527" i="1" s="1"/>
  <c r="BA173" i="1" l="1"/>
  <c r="BB173" i="1" s="1"/>
  <c r="BB511" i="1"/>
  <c r="BA511" i="1"/>
  <c r="BA208" i="1"/>
  <c r="BB208" i="1" s="1"/>
  <c r="BA141" i="1"/>
  <c r="BB141" i="1" s="1"/>
  <c r="BA236" i="1"/>
  <c r="BB236" i="1" s="1"/>
  <c r="BA527" i="1"/>
  <c r="BB527" i="1" s="1"/>
  <c r="BA524" i="1"/>
  <c r="BB524" i="1" s="1"/>
  <c r="BA521" i="1"/>
  <c r="BB521" i="1" s="1"/>
  <c r="BA515" i="1"/>
  <c r="BB515" i="1" s="1"/>
  <c r="BB508" i="1"/>
  <c r="BA508" i="1"/>
  <c r="BB505" i="1"/>
  <c r="BA505" i="1"/>
  <c r="BA502" i="1"/>
  <c r="BB502" i="1" s="1"/>
  <c r="BB497" i="1"/>
  <c r="BA497" i="1"/>
  <c r="BB491" i="1"/>
  <c r="BA491" i="1"/>
  <c r="BA490" i="1"/>
  <c r="BB490" i="1" s="1"/>
  <c r="BA475" i="1"/>
  <c r="BB475" i="1" s="1"/>
  <c r="BA476" i="1"/>
  <c r="BB476" i="1" s="1"/>
  <c r="BA478" i="1"/>
  <c r="BB478" i="1" s="1"/>
  <c r="BA471" i="1"/>
  <c r="BB471" i="1" s="1"/>
  <c r="BA410" i="1"/>
  <c r="BB410" i="1" s="1"/>
  <c r="BA408" i="1"/>
  <c r="BB408" i="1" s="1"/>
  <c r="BA354" i="1"/>
  <c r="BB354" i="1" s="1"/>
  <c r="BA355" i="1"/>
  <c r="BB355" i="1" s="1"/>
  <c r="BA358" i="1"/>
  <c r="BB358" i="1" s="1"/>
  <c r="BA289" i="1"/>
  <c r="BB289" i="1" s="1"/>
  <c r="BA286" i="1"/>
  <c r="BB286" i="1" s="1"/>
  <c r="BB233" i="1"/>
  <c r="BB384" i="1"/>
  <c r="BB227" i="1"/>
  <c r="BB496" i="1"/>
  <c r="BB224" i="1"/>
  <c r="BB197" i="1"/>
  <c r="BB203" i="1"/>
  <c r="BB214" i="1"/>
  <c r="BB222" i="1"/>
  <c r="BB280" i="1"/>
  <c r="AD177" i="1"/>
  <c r="AH177" i="1" s="1"/>
  <c r="AI177" i="1" s="1"/>
  <c r="AD191" i="1"/>
  <c r="AH191" i="1" s="1"/>
  <c r="AI191" i="1" s="1"/>
  <c r="AB299" i="1" l="1"/>
  <c r="AC299" i="1" s="1"/>
  <c r="Y299" i="1"/>
  <c r="Z299" i="1" s="1"/>
  <c r="AB525" i="1"/>
  <c r="AC525" i="1" s="1"/>
  <c r="Y525" i="1"/>
  <c r="Z525" i="1" s="1"/>
  <c r="AB524" i="1"/>
  <c r="AC524" i="1" s="1"/>
  <c r="Y524" i="1"/>
  <c r="Z524" i="1" s="1"/>
  <c r="AB522" i="1"/>
  <c r="AC522" i="1" s="1"/>
  <c r="Y522" i="1"/>
  <c r="Z522" i="1" s="1"/>
  <c r="AB521" i="1"/>
  <c r="AC521" i="1" s="1"/>
  <c r="Y521" i="1"/>
  <c r="Z521" i="1" s="1"/>
  <c r="AB520" i="1"/>
  <c r="AC520" i="1" s="1"/>
  <c r="Y520" i="1"/>
  <c r="Z520" i="1" s="1"/>
  <c r="AB358" i="1"/>
  <c r="AC358" i="1" s="1"/>
  <c r="Y358" i="1"/>
  <c r="Z358" i="1" s="1"/>
  <c r="AB356" i="1"/>
  <c r="AC356" i="1" s="1"/>
  <c r="Y356" i="1"/>
  <c r="Z356" i="1" s="1"/>
  <c r="AB355" i="1"/>
  <c r="AC355" i="1" s="1"/>
  <c r="Z355" i="1"/>
  <c r="AB354" i="1"/>
  <c r="AC354" i="1" s="1"/>
  <c r="Z354" i="1"/>
  <c r="AB353" i="1"/>
  <c r="AC353" i="1" s="1"/>
  <c r="Y353" i="1"/>
  <c r="Z353" i="1" s="1"/>
  <c r="AB352" i="1"/>
  <c r="AC352" i="1" s="1"/>
  <c r="Y352" i="1"/>
  <c r="Z352" i="1" s="1"/>
  <c r="AB351" i="1"/>
  <c r="AC351" i="1" s="1"/>
  <c r="Y351" i="1"/>
  <c r="Z351" i="1" s="1"/>
  <c r="AB350" i="1"/>
  <c r="AC350" i="1" s="1"/>
  <c r="Y350" i="1"/>
  <c r="Z350" i="1" s="1"/>
  <c r="AB349" i="1"/>
  <c r="AC349" i="1" s="1"/>
  <c r="Y349" i="1"/>
  <c r="Z349" i="1" s="1"/>
  <c r="AB517" i="1" l="1"/>
  <c r="AC517" i="1" s="1"/>
  <c r="Y517" i="1"/>
  <c r="Z517" i="1" s="1"/>
  <c r="AB516" i="1"/>
  <c r="AC516" i="1" s="1"/>
  <c r="Y516" i="1"/>
  <c r="Z516" i="1" s="1"/>
  <c r="AB515" i="1"/>
  <c r="AC515" i="1" s="1"/>
  <c r="Y515" i="1"/>
  <c r="Z515" i="1" s="1"/>
  <c r="AB514" i="1"/>
  <c r="AC514" i="1" s="1"/>
  <c r="Y514" i="1"/>
  <c r="Z514" i="1" s="1"/>
  <c r="AB513" i="1"/>
  <c r="AC513" i="1" s="1"/>
  <c r="Y513" i="1"/>
  <c r="Z513" i="1" s="1"/>
  <c r="AF511" i="1"/>
  <c r="AF508" i="1"/>
  <c r="AF505" i="1"/>
  <c r="AF501" i="1"/>
  <c r="AF497" i="1"/>
  <c r="AF494" i="1"/>
  <c r="AF491" i="1"/>
  <c r="AE510" i="1"/>
  <c r="AF510" i="1" s="1"/>
  <c r="AE507" i="1"/>
  <c r="AF507" i="1" s="1"/>
  <c r="AE504" i="1"/>
  <c r="AF504" i="1" s="1"/>
  <c r="AE502" i="1"/>
  <c r="AF502" i="1" s="1"/>
  <c r="AE500" i="1"/>
  <c r="AF500" i="1" s="1"/>
  <c r="AE496" i="1"/>
  <c r="AF496" i="1" s="1"/>
  <c r="AE493" i="1"/>
  <c r="AF493" i="1" s="1"/>
  <c r="AE490" i="1"/>
  <c r="AF490" i="1" s="1"/>
  <c r="AF478" i="1"/>
  <c r="AE477" i="1"/>
  <c r="AF477" i="1" s="1"/>
  <c r="AE476" i="1"/>
  <c r="AF476" i="1" s="1"/>
  <c r="AF475" i="1"/>
  <c r="AE469" i="1"/>
  <c r="AF469" i="1" s="1"/>
  <c r="AE468" i="1"/>
  <c r="AF468" i="1" s="1"/>
  <c r="AE467" i="1"/>
  <c r="AF467" i="1" s="1"/>
  <c r="AB408" i="1"/>
  <c r="AC408" i="1" s="1"/>
  <c r="Y408" i="1"/>
  <c r="Z408" i="1" s="1"/>
  <c r="AB407" i="1"/>
  <c r="AC407" i="1" s="1"/>
  <c r="Y407" i="1"/>
  <c r="Z407" i="1" s="1"/>
  <c r="AB406" i="1"/>
  <c r="AC406" i="1" s="1"/>
  <c r="Y406" i="1"/>
  <c r="Z406" i="1" s="1"/>
  <c r="AB386" i="1"/>
  <c r="AC386" i="1" s="1"/>
  <c r="Y386" i="1"/>
  <c r="Z386" i="1" s="1"/>
  <c r="AB384" i="1"/>
  <c r="AC384" i="1" s="1"/>
  <c r="AB382" i="1"/>
  <c r="AC382" i="1" s="1"/>
  <c r="AB381" i="1"/>
  <c r="AC381" i="1" s="1"/>
  <c r="AB380" i="1"/>
  <c r="AC380" i="1" s="1"/>
  <c r="AB379" i="1"/>
  <c r="AC379" i="1" s="1"/>
  <c r="AB369" i="1"/>
  <c r="AC369" i="1" s="1"/>
  <c r="AB368" i="1"/>
  <c r="AC368" i="1" s="1"/>
  <c r="AB367" i="1"/>
  <c r="AC367" i="1" s="1"/>
  <c r="AB366" i="1"/>
  <c r="AC366" i="1" s="1"/>
  <c r="AB365" i="1"/>
  <c r="AC365" i="1" s="1"/>
  <c r="Y384" i="1"/>
  <c r="Z384" i="1" s="1"/>
  <c r="Y382" i="1"/>
  <c r="Z382" i="1" s="1"/>
  <c r="Y381" i="1"/>
  <c r="Z381" i="1" s="1"/>
  <c r="Y380" i="1"/>
  <c r="Z380" i="1" s="1"/>
  <c r="Y379" i="1"/>
  <c r="Z379" i="1" s="1"/>
  <c r="Y369" i="1"/>
  <c r="Z369" i="1" s="1"/>
  <c r="Y368" i="1"/>
  <c r="Z368" i="1" s="1"/>
  <c r="Y367" i="1"/>
  <c r="Z367" i="1" s="1"/>
  <c r="Y366" i="1"/>
  <c r="Z366" i="1" s="1"/>
  <c r="Y365" i="1"/>
  <c r="Z365" i="1" s="1"/>
  <c r="AE362" i="1"/>
  <c r="AF362" i="1" s="1"/>
  <c r="AE361" i="1"/>
  <c r="AF361" i="1" s="1"/>
  <c r="AE299" i="1"/>
  <c r="AF299" i="1" s="1"/>
  <c r="AE525" i="1"/>
  <c r="AF525" i="1" s="1"/>
  <c r="AE524" i="1"/>
  <c r="AF524" i="1" s="1"/>
  <c r="AE522" i="1"/>
  <c r="AF522" i="1" s="1"/>
  <c r="AE521" i="1"/>
  <c r="AF521" i="1" s="1"/>
  <c r="AE520" i="1"/>
  <c r="AF520" i="1" s="1"/>
  <c r="AE517" i="1"/>
  <c r="AF517" i="1" s="1"/>
  <c r="AE516" i="1"/>
  <c r="AF516" i="1" s="1"/>
  <c r="AE515" i="1"/>
  <c r="AF515" i="1" s="1"/>
  <c r="AE514" i="1"/>
  <c r="AF514" i="1" s="1"/>
  <c r="AE513" i="1"/>
  <c r="AF513" i="1" s="1"/>
  <c r="AE463" i="1"/>
  <c r="AF463" i="1" s="1"/>
  <c r="AE462" i="1"/>
  <c r="AF462" i="1" s="1"/>
  <c r="AE461" i="1"/>
  <c r="AF461" i="1" s="1"/>
  <c r="AE460" i="1"/>
  <c r="AF460" i="1" s="1"/>
  <c r="AE459" i="1"/>
  <c r="AF459" i="1" s="1"/>
  <c r="AE458" i="1"/>
  <c r="AF458" i="1" s="1"/>
  <c r="AE457" i="1"/>
  <c r="AF457" i="1" s="1"/>
  <c r="AE456" i="1"/>
  <c r="AF456" i="1" s="1"/>
  <c r="AE455" i="1"/>
  <c r="AF455" i="1" s="1"/>
  <c r="AE454" i="1"/>
  <c r="AF454" i="1" s="1"/>
  <c r="AE453" i="1"/>
  <c r="AF453" i="1" s="1"/>
  <c r="AE452" i="1"/>
  <c r="AF452" i="1" s="1"/>
  <c r="AE451" i="1"/>
  <c r="AF451" i="1" s="1"/>
  <c r="AE450" i="1"/>
  <c r="AF450" i="1" s="1"/>
  <c r="AE449" i="1"/>
  <c r="AF449" i="1" s="1"/>
  <c r="AE448" i="1"/>
  <c r="AF448" i="1" s="1"/>
  <c r="AE447" i="1"/>
  <c r="AF447" i="1" s="1"/>
  <c r="AE446" i="1"/>
  <c r="AF446" i="1" s="1"/>
  <c r="AE445" i="1"/>
  <c r="AF445" i="1" s="1"/>
  <c r="AE443" i="1"/>
  <c r="AF443" i="1" s="1"/>
  <c r="AE442" i="1"/>
  <c r="AF442" i="1" s="1"/>
  <c r="AE441" i="1"/>
  <c r="AF441" i="1" s="1"/>
  <c r="AE440" i="1"/>
  <c r="AF440" i="1" s="1"/>
  <c r="AE439" i="1"/>
  <c r="AF439" i="1" s="1"/>
  <c r="AE438" i="1"/>
  <c r="AF438" i="1" s="1"/>
  <c r="AE437" i="1"/>
  <c r="AF437" i="1" s="1"/>
  <c r="AE436" i="1"/>
  <c r="AF436" i="1" s="1"/>
  <c r="AE435" i="1"/>
  <c r="AF435" i="1" s="1"/>
  <c r="AE434" i="1"/>
  <c r="AF434" i="1" s="1"/>
  <c r="AE433" i="1"/>
  <c r="AF433" i="1" s="1"/>
  <c r="AE432" i="1"/>
  <c r="AF432" i="1" s="1"/>
  <c r="AE431" i="1"/>
  <c r="AF431" i="1" s="1"/>
  <c r="AE430" i="1"/>
  <c r="AF430" i="1" s="1"/>
  <c r="AE429" i="1"/>
  <c r="AF429" i="1" s="1"/>
  <c r="AE428" i="1"/>
  <c r="AF428" i="1" s="1"/>
  <c r="AE427" i="1"/>
  <c r="AF427" i="1" s="1"/>
  <c r="AE426" i="1"/>
  <c r="AF426" i="1" s="1"/>
  <c r="AE425" i="1"/>
  <c r="AF425" i="1" s="1"/>
  <c r="AE424" i="1"/>
  <c r="AF424" i="1" s="1"/>
  <c r="AE423" i="1"/>
  <c r="AF423" i="1" s="1"/>
  <c r="AE422" i="1"/>
  <c r="AF422" i="1" s="1"/>
  <c r="AE421" i="1"/>
  <c r="AF421" i="1" s="1"/>
  <c r="AE410" i="1"/>
  <c r="AF410" i="1" s="1"/>
  <c r="AE408" i="1"/>
  <c r="AF408" i="1" s="1"/>
  <c r="AE407" i="1"/>
  <c r="AF407" i="1" s="1"/>
  <c r="AE406" i="1"/>
  <c r="AF406" i="1" s="1"/>
  <c r="AE404" i="1"/>
  <c r="AF404" i="1" s="1"/>
  <c r="AE403" i="1"/>
  <c r="AF403" i="1" s="1"/>
  <c r="AE402" i="1"/>
  <c r="AF402" i="1" s="1"/>
  <c r="AE401" i="1"/>
  <c r="AF401" i="1" s="1"/>
  <c r="AE400" i="1"/>
  <c r="AF400" i="1" s="1"/>
  <c r="AE399" i="1"/>
  <c r="AF399" i="1" s="1"/>
  <c r="AE398" i="1"/>
  <c r="AF398" i="1" s="1"/>
  <c r="AE397" i="1"/>
  <c r="AF397" i="1" s="1"/>
  <c r="AE396" i="1"/>
  <c r="AF396" i="1" s="1"/>
  <c r="AE395" i="1"/>
  <c r="AF395" i="1" s="1"/>
  <c r="AE394" i="1"/>
  <c r="AF394" i="1" s="1"/>
  <c r="AE393" i="1"/>
  <c r="AF393" i="1" s="1"/>
  <c r="AE392" i="1"/>
  <c r="AF392" i="1" s="1"/>
  <c r="AE391" i="1"/>
  <c r="AF391" i="1" s="1"/>
  <c r="AE390" i="1"/>
  <c r="AF390" i="1" s="1"/>
  <c r="AE389" i="1"/>
  <c r="AF389" i="1" s="1"/>
  <c r="AE388" i="1"/>
  <c r="AF388" i="1" s="1"/>
  <c r="AE386" i="1"/>
  <c r="AF386" i="1" s="1"/>
  <c r="AE384" i="1"/>
  <c r="AF384" i="1" s="1"/>
  <c r="AE383" i="1"/>
  <c r="AF383" i="1" s="1"/>
  <c r="AE382" i="1"/>
  <c r="AF382" i="1" s="1"/>
  <c r="AE381" i="1"/>
  <c r="AF381" i="1" s="1"/>
  <c r="AE380" i="1"/>
  <c r="AF380" i="1" s="1"/>
  <c r="AE379" i="1"/>
  <c r="AF379" i="1" s="1"/>
  <c r="AE376" i="1"/>
  <c r="AF376" i="1" s="1"/>
  <c r="AE375" i="1"/>
  <c r="AF375" i="1" s="1"/>
  <c r="AE374" i="1"/>
  <c r="AF374" i="1" s="1"/>
  <c r="AE373" i="1"/>
  <c r="AF373" i="1" s="1"/>
  <c r="AE372" i="1"/>
  <c r="AF372" i="1" s="1"/>
  <c r="AE371" i="1"/>
  <c r="AF371" i="1" s="1"/>
  <c r="AE369" i="1"/>
  <c r="AF369" i="1" s="1"/>
  <c r="AE368" i="1"/>
  <c r="AF368" i="1" s="1"/>
  <c r="AE367" i="1"/>
  <c r="AF367" i="1" s="1"/>
  <c r="AE366" i="1"/>
  <c r="AF366" i="1" s="1"/>
  <c r="AE365" i="1"/>
  <c r="AF365" i="1" s="1"/>
  <c r="AF358" i="1"/>
  <c r="AE356" i="1"/>
  <c r="AF356" i="1" s="1"/>
  <c r="AF355" i="1"/>
  <c r="AF354" i="1"/>
  <c r="AE353" i="1"/>
  <c r="AF353" i="1" s="1"/>
  <c r="AE352" i="1"/>
  <c r="AF352" i="1" s="1"/>
  <c r="AE351" i="1"/>
  <c r="AF351" i="1" s="1"/>
  <c r="AE350" i="1"/>
  <c r="AF350" i="1" s="1"/>
  <c r="AE349" i="1"/>
  <c r="AF349" i="1" s="1"/>
  <c r="AE302" i="1"/>
  <c r="AF302" i="1" s="1"/>
  <c r="AE301" i="1"/>
  <c r="AF301" i="1" s="1"/>
  <c r="AE297" i="1"/>
  <c r="AF297" i="1" s="1"/>
  <c r="AE296" i="1"/>
  <c r="AF296" i="1" s="1"/>
  <c r="AE295" i="1"/>
  <c r="AF295" i="1" s="1"/>
  <c r="AE294" i="1"/>
  <c r="AF294" i="1" s="1"/>
  <c r="AE293" i="1"/>
  <c r="AF293" i="1" s="1"/>
  <c r="AB289" i="1"/>
  <c r="AC289" i="1" s="1"/>
  <c r="AB286" i="1"/>
  <c r="AC286" i="1" s="1"/>
  <c r="AB283" i="1"/>
  <c r="AC283" i="1" s="1"/>
  <c r="AB280" i="1"/>
  <c r="AC280" i="1" s="1"/>
  <c r="AB278" i="1"/>
  <c r="AC278" i="1" s="1"/>
  <c r="AB275" i="1"/>
  <c r="AC275" i="1" s="1"/>
  <c r="AE209" i="1"/>
  <c r="AF209" i="1" s="1"/>
  <c r="AE208" i="1"/>
  <c r="AF208" i="1" s="1"/>
  <c r="AE207" i="1"/>
  <c r="AF207" i="1" s="1"/>
  <c r="AE206" i="1"/>
  <c r="AF206" i="1" s="1"/>
  <c r="AE205" i="1"/>
  <c r="AF205" i="1" s="1"/>
  <c r="AE203" i="1"/>
  <c r="AF203" i="1" s="1"/>
  <c r="AE202" i="1"/>
  <c r="AF202" i="1" s="1"/>
  <c r="AE197" i="1"/>
  <c r="AF197" i="1" s="1"/>
  <c r="AB238" i="1"/>
  <c r="AC238" i="1" s="1"/>
  <c r="AB236" i="1"/>
  <c r="AC236" i="1" s="1"/>
  <c r="AB233" i="1"/>
  <c r="AC233" i="1" s="1"/>
  <c r="AB230" i="1"/>
  <c r="AC230" i="1" s="1"/>
  <c r="AB227" i="1"/>
  <c r="AC227" i="1" s="1"/>
  <c r="AB226" i="1"/>
  <c r="AC226" i="1" s="1"/>
  <c r="AB224" i="1"/>
  <c r="AC224" i="1" s="1"/>
  <c r="AB223" i="1"/>
  <c r="AC223" i="1" s="1"/>
  <c r="AB222" i="1"/>
  <c r="AC222" i="1" s="1"/>
  <c r="AB220" i="1"/>
  <c r="AC220" i="1" s="1"/>
  <c r="AB219" i="1"/>
  <c r="AC219" i="1" s="1"/>
  <c r="AB218" i="1"/>
  <c r="AC218" i="1" s="1"/>
  <c r="AB215" i="1"/>
  <c r="AC215" i="1" s="1"/>
  <c r="AB214" i="1"/>
  <c r="AC214" i="1" s="1"/>
  <c r="AB213" i="1"/>
  <c r="AC213" i="1" s="1"/>
  <c r="AE146" i="1"/>
  <c r="AF146" i="1" s="1"/>
  <c r="AE145" i="1"/>
  <c r="AF145" i="1" s="1"/>
  <c r="AE144" i="1"/>
  <c r="AF144" i="1" s="1"/>
  <c r="AE143" i="1"/>
  <c r="AF143" i="1" s="1"/>
  <c r="AE142" i="1"/>
  <c r="AF142" i="1" s="1"/>
  <c r="AE141" i="1"/>
  <c r="AF141" i="1" s="1"/>
  <c r="AE140" i="1"/>
  <c r="AF140" i="1" s="1"/>
  <c r="AE139" i="1"/>
  <c r="AF139" i="1" s="1"/>
  <c r="AE138" i="1"/>
  <c r="AF138" i="1" s="1"/>
  <c r="AE137" i="1"/>
  <c r="AF137" i="1" s="1"/>
  <c r="AD167" i="1"/>
  <c r="AH167" i="1" s="1"/>
  <c r="AI167" i="1" s="1"/>
  <c r="AD169" i="1"/>
  <c r="AH169" i="1" s="1"/>
  <c r="AI169" i="1" s="1"/>
  <c r="AD173" i="1"/>
  <c r="AD194" i="1"/>
  <c r="AD188" i="1"/>
  <c r="AH188" i="1" s="1"/>
  <c r="AI188" i="1" s="1"/>
  <c r="AD185" i="1"/>
  <c r="AH185" i="1" s="1"/>
  <c r="AI185" i="1" s="1"/>
  <c r="AD181" i="1"/>
  <c r="AH181" i="1" s="1"/>
  <c r="AI181" i="1" s="1"/>
  <c r="AB136" i="1"/>
  <c r="AB194" i="1"/>
  <c r="AB191" i="1"/>
  <c r="AB188" i="1"/>
  <c r="AB185" i="1"/>
  <c r="AB181" i="1"/>
  <c r="AE180" i="1"/>
  <c r="AF180" i="1" s="1"/>
  <c r="AB180" i="1"/>
  <c r="AC180" i="1" s="1"/>
  <c r="AB178" i="1"/>
  <c r="AC178" i="1" s="1"/>
  <c r="AB177" i="1"/>
  <c r="AC177" i="1" s="1"/>
  <c r="AB176" i="1"/>
  <c r="AC176" i="1" s="1"/>
  <c r="AE174" i="1"/>
  <c r="AF174" i="1" s="1"/>
  <c r="AB174" i="1"/>
  <c r="AC174" i="1" s="1"/>
  <c r="Y174" i="1"/>
  <c r="Z174" i="1" s="1"/>
  <c r="F174" i="1"/>
  <c r="G174" i="1" s="1"/>
  <c r="K174" i="1" s="1"/>
  <c r="C174" i="1"/>
  <c r="D174" i="1" s="1"/>
  <c r="AB173" i="1"/>
  <c r="AE172" i="1"/>
  <c r="AF172" i="1" s="1"/>
  <c r="AB172" i="1"/>
  <c r="AC172" i="1" s="1"/>
  <c r="AB169" i="1"/>
  <c r="AB168" i="1"/>
  <c r="AC168" i="1" s="1"/>
  <c r="AB167" i="1"/>
  <c r="AB166" i="1"/>
  <c r="AC166" i="1" s="1"/>
  <c r="AH194" i="1" l="1"/>
  <c r="AI194" i="1" s="1"/>
  <c r="AE173" i="1"/>
  <c r="AF173" i="1" s="1"/>
  <c r="AH173" i="1"/>
  <c r="AI173" i="1" s="1"/>
  <c r="AE181" i="1"/>
  <c r="AF181" i="1" s="1"/>
  <c r="L174" i="1"/>
  <c r="H174" i="1"/>
  <c r="I174" i="1" s="1"/>
  <c r="T174" i="1" l="1"/>
  <c r="U174" i="1" s="1"/>
  <c r="M174" i="1"/>
  <c r="N174" i="1" s="1"/>
  <c r="AB84" i="1"/>
  <c r="AC84" i="1" s="1"/>
  <c r="AB83" i="1"/>
  <c r="AC83" i="1" s="1"/>
  <c r="AB80" i="1"/>
  <c r="AC80" i="1" s="1"/>
  <c r="AB79" i="1"/>
  <c r="AC79" i="1" s="1"/>
  <c r="AB78" i="1"/>
  <c r="AC78" i="1" s="1"/>
  <c r="AB77" i="1"/>
  <c r="AC77" i="1" s="1"/>
  <c r="AB76" i="1"/>
  <c r="AC76" i="1" s="1"/>
  <c r="AB74" i="1"/>
  <c r="AC74" i="1" s="1"/>
  <c r="AB73" i="1"/>
  <c r="AC73" i="1" s="1"/>
  <c r="AB72" i="1"/>
  <c r="AC72" i="1" s="1"/>
  <c r="AB71" i="1"/>
  <c r="AC71" i="1" s="1"/>
  <c r="AB70" i="1"/>
  <c r="AC70" i="1" s="1"/>
  <c r="AE38" i="1"/>
  <c r="AF38" i="1" s="1"/>
  <c r="AE35" i="1"/>
  <c r="AF35" i="1" s="1"/>
  <c r="AE34" i="1"/>
  <c r="AF34" i="1" s="1"/>
  <c r="AE33" i="1"/>
  <c r="AF33" i="1" s="1"/>
  <c r="AE32" i="1"/>
  <c r="AF32" i="1" s="1"/>
  <c r="AE31" i="1"/>
  <c r="AF31" i="1" s="1"/>
  <c r="AE17" i="1"/>
  <c r="AF17" i="1" s="1"/>
  <c r="AE16" i="1"/>
  <c r="AB17" i="1"/>
  <c r="AC17" i="1" s="1"/>
  <c r="AB16" i="1"/>
  <c r="AC16" i="1" s="1"/>
  <c r="AF29" i="1"/>
  <c r="F29" i="1"/>
  <c r="D29" i="1"/>
  <c r="AE289" i="1"/>
  <c r="AF289" i="1" s="1"/>
  <c r="AE286" i="1"/>
  <c r="AF286" i="1" s="1"/>
  <c r="AE283" i="1"/>
  <c r="AF283" i="1" s="1"/>
  <c r="AE280" i="1"/>
  <c r="AF280" i="1" s="1"/>
  <c r="AE278" i="1"/>
  <c r="AF278" i="1" s="1"/>
  <c r="AE275" i="1"/>
  <c r="AF275" i="1" s="1"/>
  <c r="AE238" i="1"/>
  <c r="AF238" i="1" s="1"/>
  <c r="AE236" i="1"/>
  <c r="AF236" i="1" s="1"/>
  <c r="AE234" i="1"/>
  <c r="AF234" i="1" s="1"/>
  <c r="AE233" i="1"/>
  <c r="AF233" i="1" s="1"/>
  <c r="AE230" i="1"/>
  <c r="AF230" i="1" s="1"/>
  <c r="AE227" i="1"/>
  <c r="AF227" i="1" s="1"/>
  <c r="AE226" i="1"/>
  <c r="AF226" i="1" s="1"/>
  <c r="AE224" i="1"/>
  <c r="AF224" i="1" s="1"/>
  <c r="AE223" i="1"/>
  <c r="AF223" i="1" s="1"/>
  <c r="AE222" i="1"/>
  <c r="AF222" i="1" s="1"/>
  <c r="AE220" i="1"/>
  <c r="AF220" i="1" s="1"/>
  <c r="AE219" i="1"/>
  <c r="AF219" i="1" s="1"/>
  <c r="AE218" i="1"/>
  <c r="AF218" i="1" s="1"/>
  <c r="AE215" i="1"/>
  <c r="AF215" i="1" s="1"/>
  <c r="AE214" i="1"/>
  <c r="AF214" i="1" s="1"/>
  <c r="AE213" i="1"/>
  <c r="AF213" i="1" s="1"/>
  <c r="AE136" i="1"/>
  <c r="AF136" i="1" s="1"/>
  <c r="AE194" i="1"/>
  <c r="AF194" i="1" s="1"/>
  <c r="AE191" i="1"/>
  <c r="AF191" i="1" s="1"/>
  <c r="AE188" i="1"/>
  <c r="AF188" i="1" s="1"/>
  <c r="AE185" i="1"/>
  <c r="AF185" i="1" s="1"/>
  <c r="AE178" i="1"/>
  <c r="AF178" i="1" s="1"/>
  <c r="AE177" i="1"/>
  <c r="AF177" i="1" s="1"/>
  <c r="AE176" i="1"/>
  <c r="AF176" i="1" s="1"/>
  <c r="AE169" i="1"/>
  <c r="AF169" i="1" s="1"/>
  <c r="AE168" i="1"/>
  <c r="AF168" i="1" s="1"/>
  <c r="AE167" i="1"/>
  <c r="AF167" i="1" s="1"/>
  <c r="AE166" i="1"/>
  <c r="AF166" i="1" s="1"/>
  <c r="AE84" i="1"/>
  <c r="AF84" i="1" s="1"/>
  <c r="AE83" i="1"/>
  <c r="AF83" i="1" s="1"/>
  <c r="AE80" i="1"/>
  <c r="AF80" i="1" s="1"/>
  <c r="AE79" i="1"/>
  <c r="AF79" i="1" s="1"/>
  <c r="AE78" i="1"/>
  <c r="AF78" i="1" s="1"/>
  <c r="AE77" i="1"/>
  <c r="AF77" i="1" s="1"/>
  <c r="AE76" i="1"/>
  <c r="AF76" i="1" s="1"/>
  <c r="AE74" i="1"/>
  <c r="AF74" i="1" s="1"/>
  <c r="AE73" i="1"/>
  <c r="AF73" i="1" s="1"/>
  <c r="AE72" i="1"/>
  <c r="AF72" i="1" s="1"/>
  <c r="AE71" i="1"/>
  <c r="AF71" i="1" s="1"/>
  <c r="AE70" i="1"/>
  <c r="AF70" i="1" s="1"/>
  <c r="AF27" i="1"/>
  <c r="AF26" i="1"/>
  <c r="AF24" i="1"/>
  <c r="AF23" i="1"/>
  <c r="AF21" i="1"/>
  <c r="AF20" i="1"/>
  <c r="V174" i="1" l="1"/>
  <c r="W174" i="1" s="1"/>
  <c r="G29" i="1"/>
  <c r="I29" i="1" s="1"/>
  <c r="AF16" i="1"/>
  <c r="Y289" i="1"/>
  <c r="Z289" i="1" s="1"/>
  <c r="Y286" i="1"/>
  <c r="Z286" i="1" s="1"/>
  <c r="Y283" i="1"/>
  <c r="Z283" i="1" s="1"/>
  <c r="Y280" i="1"/>
  <c r="Z280" i="1" s="1"/>
  <c r="Y278" i="1"/>
  <c r="Z278" i="1" s="1"/>
  <c r="Y275" i="1"/>
  <c r="Z275" i="1" s="1"/>
  <c r="Y238" i="1"/>
  <c r="Z238" i="1" s="1"/>
  <c r="Y236" i="1"/>
  <c r="Z236" i="1" s="1"/>
  <c r="Y234" i="1"/>
  <c r="Z234" i="1" s="1"/>
  <c r="Y233" i="1"/>
  <c r="Z233" i="1" s="1"/>
  <c r="Y230" i="1"/>
  <c r="Z230" i="1" s="1"/>
  <c r="Y227" i="1"/>
  <c r="Z227" i="1" s="1"/>
  <c r="Y226" i="1"/>
  <c r="Z226" i="1" s="1"/>
  <c r="Y224" i="1"/>
  <c r="Z224" i="1" s="1"/>
  <c r="Y223" i="1"/>
  <c r="Z223" i="1" s="1"/>
  <c r="Y222" i="1"/>
  <c r="Z222" i="1" s="1"/>
  <c r="Y220" i="1"/>
  <c r="Z220" i="1" s="1"/>
  <c r="Y219" i="1"/>
  <c r="Z219" i="1" s="1"/>
  <c r="Y218" i="1"/>
  <c r="Z218" i="1" s="1"/>
  <c r="Y215" i="1"/>
  <c r="Z215" i="1" s="1"/>
  <c r="Y214" i="1"/>
  <c r="Z214" i="1" s="1"/>
  <c r="Y213" i="1"/>
  <c r="Z213" i="1" s="1"/>
  <c r="Y136" i="1"/>
  <c r="Z136" i="1" s="1"/>
  <c r="Y194" i="1"/>
  <c r="Z194" i="1" s="1"/>
  <c r="Y191" i="1"/>
  <c r="Z191" i="1" s="1"/>
  <c r="Y188" i="1"/>
  <c r="Z188" i="1" s="1"/>
  <c r="Y185" i="1"/>
  <c r="Z185" i="1" s="1"/>
  <c r="Y181" i="1"/>
  <c r="Z181" i="1" s="1"/>
  <c r="Y180" i="1"/>
  <c r="Z180" i="1" s="1"/>
  <c r="Y178" i="1"/>
  <c r="Z178" i="1" s="1"/>
  <c r="Y177" i="1"/>
  <c r="Z177" i="1" s="1"/>
  <c r="Y176" i="1"/>
  <c r="Z176" i="1" s="1"/>
  <c r="Y173" i="1"/>
  <c r="Z173" i="1" s="1"/>
  <c r="Y172" i="1"/>
  <c r="Z172" i="1" s="1"/>
  <c r="Y169" i="1"/>
  <c r="Z169" i="1" s="1"/>
  <c r="Y168" i="1"/>
  <c r="Z168" i="1" s="1"/>
  <c r="Y167" i="1"/>
  <c r="Z167" i="1" s="1"/>
  <c r="Y166" i="1"/>
  <c r="Z166" i="1" s="1"/>
  <c r="Y83" i="1"/>
  <c r="Z83" i="1" s="1"/>
  <c r="Y80" i="1"/>
  <c r="Z80" i="1" s="1"/>
  <c r="Y84" i="1"/>
  <c r="Z84" i="1" s="1"/>
  <c r="Y79" i="1"/>
  <c r="Z79" i="1" s="1"/>
  <c r="Y78" i="1"/>
  <c r="Z78" i="1" s="1"/>
  <c r="Y77" i="1"/>
  <c r="Z77" i="1" s="1"/>
  <c r="Y76" i="1"/>
  <c r="Z76" i="1" s="1"/>
  <c r="Y74" i="1"/>
  <c r="Z74" i="1" s="1"/>
  <c r="Y73" i="1"/>
  <c r="Z73" i="1" s="1"/>
  <c r="Y72" i="1"/>
  <c r="Z72" i="1" s="1"/>
  <c r="Y71" i="1"/>
  <c r="Z71" i="1" s="1"/>
  <c r="Y70" i="1"/>
  <c r="Z70" i="1" s="1"/>
  <c r="Y31" i="1"/>
  <c r="Z31" i="1" s="1"/>
  <c r="Y17" i="1"/>
  <c r="Z17" i="1" s="1"/>
  <c r="Z27" i="1"/>
  <c r="Z26" i="1"/>
  <c r="Z24" i="1"/>
  <c r="Z23" i="1"/>
  <c r="Z21" i="1"/>
  <c r="Z20" i="1"/>
  <c r="Z14" i="1"/>
  <c r="Z13" i="1"/>
  <c r="Z12" i="1"/>
  <c r="Z11" i="1"/>
  <c r="Z10" i="1"/>
  <c r="Z9" i="1"/>
  <c r="Z8" i="1"/>
  <c r="Z7" i="1"/>
  <c r="Z6" i="1"/>
  <c r="Y16" i="1"/>
  <c r="Z16" i="1" s="1"/>
  <c r="T194" i="1"/>
  <c r="U194" i="1" s="1"/>
  <c r="V194" i="1" s="1"/>
  <c r="T191" i="1"/>
  <c r="U191" i="1" s="1"/>
  <c r="V191" i="1" s="1"/>
  <c r="T80" i="1"/>
  <c r="U80" i="1" s="1"/>
  <c r="V80" i="1" s="1"/>
  <c r="W80" i="1" s="1"/>
  <c r="M80" i="1"/>
  <c r="N80" i="1" s="1"/>
  <c r="F238" i="1"/>
  <c r="G238" i="1" s="1"/>
  <c r="K238" i="1" s="1"/>
  <c r="C238" i="1"/>
  <c r="D238" i="1" s="1"/>
  <c r="F234" i="1"/>
  <c r="G234" i="1" s="1"/>
  <c r="C234" i="1"/>
  <c r="D234" i="1" s="1"/>
  <c r="F233" i="1"/>
  <c r="G233" i="1" s="1"/>
  <c r="C233" i="1"/>
  <c r="D233" i="1" s="1"/>
  <c r="K79" i="1"/>
  <c r="K78" i="1"/>
  <c r="K77" i="1"/>
  <c r="K76" i="1"/>
  <c r="K74" i="1"/>
  <c r="K73" i="1"/>
  <c r="F289" i="1"/>
  <c r="G289" i="1" s="1"/>
  <c r="K289" i="1" s="1"/>
  <c r="C289" i="1"/>
  <c r="D289" i="1" s="1"/>
  <c r="F286" i="1"/>
  <c r="G286" i="1" s="1"/>
  <c r="K286" i="1" s="1"/>
  <c r="C286" i="1"/>
  <c r="D286" i="1" s="1"/>
  <c r="F283" i="1"/>
  <c r="G283" i="1" s="1"/>
  <c r="K283" i="1" s="1"/>
  <c r="C283" i="1"/>
  <c r="D283" i="1" s="1"/>
  <c r="F280" i="1"/>
  <c r="G280" i="1" s="1"/>
  <c r="K280" i="1" s="1"/>
  <c r="C280" i="1"/>
  <c r="D280" i="1" s="1"/>
  <c r="F278" i="1"/>
  <c r="G278" i="1" s="1"/>
  <c r="K278" i="1" s="1"/>
  <c r="C278" i="1"/>
  <c r="D278" i="1" s="1"/>
  <c r="F275" i="1"/>
  <c r="G275" i="1" s="1"/>
  <c r="K275" i="1" s="1"/>
  <c r="C275" i="1"/>
  <c r="D275" i="1" s="1"/>
  <c r="F236" i="1"/>
  <c r="G236" i="1" s="1"/>
  <c r="K236" i="1" s="1"/>
  <c r="C236" i="1"/>
  <c r="D236" i="1" s="1"/>
  <c r="F230" i="1"/>
  <c r="G230" i="1" s="1"/>
  <c r="K230" i="1" s="1"/>
  <c r="C230" i="1"/>
  <c r="D230" i="1" s="1"/>
  <c r="F227" i="1"/>
  <c r="G227" i="1" s="1"/>
  <c r="K227" i="1" s="1"/>
  <c r="C227" i="1"/>
  <c r="D227" i="1" s="1"/>
  <c r="F226" i="1"/>
  <c r="G226" i="1" s="1"/>
  <c r="K226" i="1" s="1"/>
  <c r="C226" i="1"/>
  <c r="D226" i="1" s="1"/>
  <c r="F224" i="1"/>
  <c r="G224" i="1" s="1"/>
  <c r="K224" i="1" s="1"/>
  <c r="C224" i="1"/>
  <c r="D224" i="1" s="1"/>
  <c r="F223" i="1"/>
  <c r="G223" i="1" s="1"/>
  <c r="K223" i="1" s="1"/>
  <c r="C223" i="1"/>
  <c r="D223" i="1" s="1"/>
  <c r="F222" i="1"/>
  <c r="G222" i="1" s="1"/>
  <c r="K222" i="1" s="1"/>
  <c r="C222" i="1"/>
  <c r="D222" i="1" s="1"/>
  <c r="F220" i="1"/>
  <c r="G220" i="1" s="1"/>
  <c r="K220" i="1" s="1"/>
  <c r="C220" i="1"/>
  <c r="D220" i="1" s="1"/>
  <c r="F219" i="1"/>
  <c r="G219" i="1" s="1"/>
  <c r="K219" i="1" s="1"/>
  <c r="C219" i="1"/>
  <c r="D219" i="1" s="1"/>
  <c r="F218" i="1"/>
  <c r="G218" i="1" s="1"/>
  <c r="K218" i="1" s="1"/>
  <c r="C218" i="1"/>
  <c r="D218" i="1" s="1"/>
  <c r="F215" i="1"/>
  <c r="G215" i="1" s="1"/>
  <c r="K215" i="1" s="1"/>
  <c r="C215" i="1"/>
  <c r="D215" i="1" s="1"/>
  <c r="F214" i="1"/>
  <c r="G214" i="1" s="1"/>
  <c r="K214" i="1" s="1"/>
  <c r="C214" i="1"/>
  <c r="D214" i="1" s="1"/>
  <c r="F213" i="1"/>
  <c r="G213" i="1" s="1"/>
  <c r="K213" i="1" s="1"/>
  <c r="C213" i="1"/>
  <c r="D213" i="1" s="1"/>
  <c r="F136" i="1"/>
  <c r="G136" i="1" s="1"/>
  <c r="K136" i="1" s="1"/>
  <c r="C136" i="1"/>
  <c r="D136" i="1" s="1"/>
  <c r="F194" i="1"/>
  <c r="G194" i="1" s="1"/>
  <c r="K194" i="1" s="1"/>
  <c r="C194" i="1"/>
  <c r="D194" i="1" s="1"/>
  <c r="F193" i="1"/>
  <c r="G193" i="1" s="1"/>
  <c r="C193" i="1"/>
  <c r="D193" i="1" s="1"/>
  <c r="F191" i="1"/>
  <c r="G191" i="1" s="1"/>
  <c r="K191" i="1" s="1"/>
  <c r="C191" i="1"/>
  <c r="D191" i="1" s="1"/>
  <c r="F188" i="1"/>
  <c r="G188" i="1" s="1"/>
  <c r="K188" i="1" s="1"/>
  <c r="C188" i="1"/>
  <c r="D188" i="1" s="1"/>
  <c r="F185" i="1"/>
  <c r="G185" i="1" s="1"/>
  <c r="K185" i="1" s="1"/>
  <c r="C185" i="1"/>
  <c r="D185" i="1" s="1"/>
  <c r="F181" i="1"/>
  <c r="G181" i="1" s="1"/>
  <c r="K181" i="1" s="1"/>
  <c r="C181" i="1"/>
  <c r="D181" i="1" s="1"/>
  <c r="F180" i="1"/>
  <c r="G180" i="1" s="1"/>
  <c r="K180" i="1" s="1"/>
  <c r="C180" i="1"/>
  <c r="D180" i="1" s="1"/>
  <c r="F179" i="1"/>
  <c r="G179" i="1" s="1"/>
  <c r="C179" i="1"/>
  <c r="D179" i="1" s="1"/>
  <c r="F178" i="1"/>
  <c r="G178" i="1" s="1"/>
  <c r="K178" i="1" s="1"/>
  <c r="C178" i="1"/>
  <c r="D178" i="1" s="1"/>
  <c r="F177" i="1"/>
  <c r="G177" i="1" s="1"/>
  <c r="K177" i="1" s="1"/>
  <c r="C177" i="1"/>
  <c r="D177" i="1" s="1"/>
  <c r="F176" i="1"/>
  <c r="G176" i="1" s="1"/>
  <c r="K176" i="1" s="1"/>
  <c r="C176" i="1"/>
  <c r="D176" i="1" s="1"/>
  <c r="F173" i="1"/>
  <c r="G173" i="1" s="1"/>
  <c r="K173" i="1" s="1"/>
  <c r="C173" i="1"/>
  <c r="D173" i="1" s="1"/>
  <c r="F172" i="1"/>
  <c r="G172" i="1" s="1"/>
  <c r="K172" i="1" s="1"/>
  <c r="C172" i="1"/>
  <c r="D172" i="1" s="1"/>
  <c r="F169" i="1"/>
  <c r="G169" i="1" s="1"/>
  <c r="K169" i="1" s="1"/>
  <c r="C169" i="1"/>
  <c r="D169" i="1" s="1"/>
  <c r="F168" i="1"/>
  <c r="G168" i="1" s="1"/>
  <c r="K168" i="1" s="1"/>
  <c r="C168" i="1"/>
  <c r="D168" i="1" s="1"/>
  <c r="F167" i="1"/>
  <c r="G167" i="1" s="1"/>
  <c r="K167" i="1" s="1"/>
  <c r="C167" i="1"/>
  <c r="D167" i="1" s="1"/>
  <c r="F166" i="1"/>
  <c r="G166" i="1" s="1"/>
  <c r="K166" i="1" s="1"/>
  <c r="C166" i="1"/>
  <c r="D166" i="1" s="1"/>
  <c r="F84" i="1"/>
  <c r="G84" i="1" s="1"/>
  <c r="K84" i="1" s="1"/>
  <c r="C84" i="1"/>
  <c r="D84" i="1" s="1"/>
  <c r="F83" i="1"/>
  <c r="G83" i="1" s="1"/>
  <c r="K83" i="1" s="1"/>
  <c r="C83" i="1"/>
  <c r="D83" i="1" s="1"/>
  <c r="F79" i="1"/>
  <c r="C79" i="1"/>
  <c r="D79" i="1" s="1"/>
  <c r="F78" i="1"/>
  <c r="C78" i="1"/>
  <c r="D78" i="1" s="1"/>
  <c r="F77" i="1"/>
  <c r="C77" i="1"/>
  <c r="D77" i="1" s="1"/>
  <c r="F76" i="1"/>
  <c r="C76" i="1"/>
  <c r="D76" i="1" s="1"/>
  <c r="F74" i="1"/>
  <c r="C74" i="1"/>
  <c r="D74" i="1" s="1"/>
  <c r="F73" i="1"/>
  <c r="C73" i="1"/>
  <c r="D73" i="1" s="1"/>
  <c r="F72" i="1"/>
  <c r="G72" i="1" s="1"/>
  <c r="K72" i="1" s="1"/>
  <c r="C72" i="1"/>
  <c r="D72" i="1" s="1"/>
  <c r="F71" i="1"/>
  <c r="G71" i="1" s="1"/>
  <c r="K71" i="1" s="1"/>
  <c r="C71" i="1"/>
  <c r="D71" i="1" s="1"/>
  <c r="F70" i="1"/>
  <c r="G70" i="1" s="1"/>
  <c r="K70" i="1" s="1"/>
  <c r="C70" i="1"/>
  <c r="D70" i="1" s="1"/>
  <c r="G31" i="1"/>
  <c r="K31" i="1" s="1"/>
  <c r="F17" i="1"/>
  <c r="G17" i="1" s="1"/>
  <c r="K17" i="1" s="1"/>
  <c r="C17" i="1"/>
  <c r="D17" i="1" s="1"/>
  <c r="C16" i="1"/>
  <c r="D16" i="1" s="1"/>
  <c r="F16" i="1"/>
  <c r="G16" i="1" s="1"/>
  <c r="F27" i="1"/>
  <c r="D27" i="1"/>
  <c r="F26" i="1"/>
  <c r="D26" i="1"/>
  <c r="F24" i="1"/>
  <c r="D24" i="1"/>
  <c r="F23" i="1"/>
  <c r="D23" i="1"/>
  <c r="F21" i="1"/>
  <c r="D21" i="1"/>
  <c r="F20" i="1"/>
  <c r="D20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O6" i="1"/>
  <c r="G6" i="1" l="1"/>
  <c r="K6" i="1" s="1"/>
  <c r="W191" i="1"/>
  <c r="W194" i="1"/>
  <c r="G7" i="1"/>
  <c r="K7" i="1" s="1"/>
  <c r="G8" i="1"/>
  <c r="K8" i="1" s="1"/>
  <c r="G10" i="1"/>
  <c r="K10" i="1" s="1"/>
  <c r="G12" i="1"/>
  <c r="K12" i="1" s="1"/>
  <c r="G13" i="1"/>
  <c r="K13" i="1" s="1"/>
  <c r="L238" i="1"/>
  <c r="H238" i="1"/>
  <c r="I238" i="1" s="1"/>
  <c r="K233" i="1"/>
  <c r="L233" i="1" s="1"/>
  <c r="T233" i="1" s="1"/>
  <c r="U233" i="1" s="1"/>
  <c r="V233" i="1" s="1"/>
  <c r="H233" i="1"/>
  <c r="I233" i="1" s="1"/>
  <c r="K234" i="1"/>
  <c r="L234" i="1" s="1"/>
  <c r="T234" i="1" s="1"/>
  <c r="U234" i="1" s="1"/>
  <c r="V234" i="1" s="1"/>
  <c r="H234" i="1"/>
  <c r="I234" i="1" s="1"/>
  <c r="K16" i="1"/>
  <c r="L16" i="1" s="1"/>
  <c r="T16" i="1" s="1"/>
  <c r="U16" i="1" s="1"/>
  <c r="V16" i="1" s="1"/>
  <c r="H16" i="1"/>
  <c r="I16" i="1" s="1"/>
  <c r="H289" i="1"/>
  <c r="I289" i="1" s="1"/>
  <c r="L289" i="1"/>
  <c r="H286" i="1"/>
  <c r="I286" i="1" s="1"/>
  <c r="L286" i="1"/>
  <c r="H275" i="1"/>
  <c r="I275" i="1" s="1"/>
  <c r="L275" i="1"/>
  <c r="T275" i="1" s="1"/>
  <c r="U275" i="1" s="1"/>
  <c r="V275" i="1" s="1"/>
  <c r="H278" i="1"/>
  <c r="I278" i="1" s="1"/>
  <c r="L278" i="1"/>
  <c r="H280" i="1"/>
  <c r="I280" i="1" s="1"/>
  <c r="L280" i="1"/>
  <c r="H283" i="1"/>
  <c r="I283" i="1" s="1"/>
  <c r="L283" i="1"/>
  <c r="H236" i="1"/>
  <c r="I236" i="1" s="1"/>
  <c r="L236" i="1"/>
  <c r="H230" i="1"/>
  <c r="I230" i="1" s="1"/>
  <c r="L230" i="1"/>
  <c r="H226" i="1"/>
  <c r="I226" i="1" s="1"/>
  <c r="L226" i="1"/>
  <c r="T226" i="1" s="1"/>
  <c r="U226" i="1" s="1"/>
  <c r="V226" i="1" s="1"/>
  <c r="H227" i="1"/>
  <c r="I227" i="1" s="1"/>
  <c r="L227" i="1"/>
  <c r="H222" i="1"/>
  <c r="I222" i="1" s="1"/>
  <c r="L222" i="1"/>
  <c r="T222" i="1" s="1"/>
  <c r="U222" i="1" s="1"/>
  <c r="V222" i="1" s="1"/>
  <c r="H223" i="1"/>
  <c r="I223" i="1" s="1"/>
  <c r="L223" i="1"/>
  <c r="T223" i="1" s="1"/>
  <c r="U223" i="1" s="1"/>
  <c r="V223" i="1" s="1"/>
  <c r="H224" i="1"/>
  <c r="I224" i="1" s="1"/>
  <c r="L224" i="1"/>
  <c r="T224" i="1" s="1"/>
  <c r="U224" i="1" s="1"/>
  <c r="V224" i="1" s="1"/>
  <c r="H218" i="1"/>
  <c r="I218" i="1" s="1"/>
  <c r="L218" i="1"/>
  <c r="H219" i="1"/>
  <c r="I219" i="1" s="1"/>
  <c r="L219" i="1"/>
  <c r="T219" i="1" s="1"/>
  <c r="U219" i="1" s="1"/>
  <c r="V219" i="1" s="1"/>
  <c r="H220" i="1"/>
  <c r="I220" i="1" s="1"/>
  <c r="L220" i="1"/>
  <c r="H213" i="1"/>
  <c r="I213" i="1" s="1"/>
  <c r="L213" i="1"/>
  <c r="T213" i="1" s="1"/>
  <c r="U213" i="1" s="1"/>
  <c r="V213" i="1" s="1"/>
  <c r="H214" i="1"/>
  <c r="I214" i="1" s="1"/>
  <c r="L214" i="1"/>
  <c r="T214" i="1" s="1"/>
  <c r="U214" i="1" s="1"/>
  <c r="V214" i="1" s="1"/>
  <c r="H215" i="1"/>
  <c r="I215" i="1" s="1"/>
  <c r="L215" i="1"/>
  <c r="T215" i="1" s="1"/>
  <c r="U215" i="1" s="1"/>
  <c r="V215" i="1" s="1"/>
  <c r="H193" i="1"/>
  <c r="I193" i="1" s="1"/>
  <c r="H194" i="1"/>
  <c r="I194" i="1" s="1"/>
  <c r="H136" i="1"/>
  <c r="I136" i="1" s="1"/>
  <c r="L136" i="1"/>
  <c r="H191" i="1"/>
  <c r="I191" i="1" s="1"/>
  <c r="H188" i="1"/>
  <c r="I188" i="1" s="1"/>
  <c r="L188" i="1"/>
  <c r="T188" i="1" s="1"/>
  <c r="U188" i="1" s="1"/>
  <c r="V188" i="1" s="1"/>
  <c r="H185" i="1"/>
  <c r="I185" i="1" s="1"/>
  <c r="L185" i="1"/>
  <c r="T185" i="1" s="1"/>
  <c r="U185" i="1" s="1"/>
  <c r="V185" i="1" s="1"/>
  <c r="H176" i="1"/>
  <c r="I176" i="1" s="1"/>
  <c r="L176" i="1"/>
  <c r="T176" i="1" s="1"/>
  <c r="U176" i="1" s="1"/>
  <c r="V176" i="1" s="1"/>
  <c r="H177" i="1"/>
  <c r="I177" i="1" s="1"/>
  <c r="L177" i="1"/>
  <c r="T177" i="1" s="1"/>
  <c r="U177" i="1" s="1"/>
  <c r="V177" i="1" s="1"/>
  <c r="H178" i="1"/>
  <c r="I178" i="1" s="1"/>
  <c r="L178" i="1"/>
  <c r="T178" i="1" s="1"/>
  <c r="U178" i="1" s="1"/>
  <c r="V178" i="1" s="1"/>
  <c r="H179" i="1"/>
  <c r="I179" i="1" s="1"/>
  <c r="H180" i="1"/>
  <c r="I180" i="1" s="1"/>
  <c r="L180" i="1"/>
  <c r="T180" i="1" s="1"/>
  <c r="U180" i="1" s="1"/>
  <c r="V180" i="1" s="1"/>
  <c r="H181" i="1"/>
  <c r="I181" i="1" s="1"/>
  <c r="L181" i="1"/>
  <c r="T181" i="1" s="1"/>
  <c r="U181" i="1" s="1"/>
  <c r="V181" i="1" s="1"/>
  <c r="H172" i="1"/>
  <c r="I172" i="1" s="1"/>
  <c r="L172" i="1"/>
  <c r="H173" i="1"/>
  <c r="I173" i="1" s="1"/>
  <c r="L173" i="1"/>
  <c r="T173" i="1" s="1"/>
  <c r="U173" i="1" s="1"/>
  <c r="V173" i="1" s="1"/>
  <c r="L166" i="1"/>
  <c r="T166" i="1" s="1"/>
  <c r="U166" i="1" s="1"/>
  <c r="V166" i="1" s="1"/>
  <c r="L167" i="1"/>
  <c r="L168" i="1"/>
  <c r="T168" i="1" s="1"/>
  <c r="U168" i="1" s="1"/>
  <c r="V168" i="1" s="1"/>
  <c r="L169" i="1"/>
  <c r="H166" i="1"/>
  <c r="I166" i="1" s="1"/>
  <c r="H167" i="1"/>
  <c r="I167" i="1" s="1"/>
  <c r="H168" i="1"/>
  <c r="I168" i="1" s="1"/>
  <c r="H169" i="1"/>
  <c r="I169" i="1" s="1"/>
  <c r="H83" i="1"/>
  <c r="I83" i="1" s="1"/>
  <c r="L83" i="1"/>
  <c r="T83" i="1" s="1"/>
  <c r="U83" i="1" s="1"/>
  <c r="V83" i="1" s="1"/>
  <c r="H84" i="1"/>
  <c r="I84" i="1" s="1"/>
  <c r="L84" i="1"/>
  <c r="H76" i="1"/>
  <c r="I76" i="1" s="1"/>
  <c r="L76" i="1"/>
  <c r="H77" i="1"/>
  <c r="I77" i="1" s="1"/>
  <c r="L77" i="1"/>
  <c r="T77" i="1" s="1"/>
  <c r="U77" i="1" s="1"/>
  <c r="V77" i="1" s="1"/>
  <c r="H78" i="1"/>
  <c r="I78" i="1" s="1"/>
  <c r="L78" i="1"/>
  <c r="H79" i="1"/>
  <c r="I79" i="1" s="1"/>
  <c r="L79" i="1"/>
  <c r="T79" i="1" s="1"/>
  <c r="U79" i="1" s="1"/>
  <c r="V79" i="1" s="1"/>
  <c r="H70" i="1"/>
  <c r="I70" i="1" s="1"/>
  <c r="L70" i="1"/>
  <c r="H71" i="1"/>
  <c r="I71" i="1" s="1"/>
  <c r="L71" i="1"/>
  <c r="T71" i="1" s="1"/>
  <c r="U71" i="1" s="1"/>
  <c r="V71" i="1" s="1"/>
  <c r="H72" i="1"/>
  <c r="I72" i="1" s="1"/>
  <c r="L72" i="1"/>
  <c r="L73" i="1"/>
  <c r="T73" i="1" s="1"/>
  <c r="U73" i="1" s="1"/>
  <c r="V73" i="1" s="1"/>
  <c r="H73" i="1"/>
  <c r="I73" i="1" s="1"/>
  <c r="H74" i="1"/>
  <c r="I74" i="1" s="1"/>
  <c r="L74" i="1"/>
  <c r="T74" i="1" s="1"/>
  <c r="U74" i="1" s="1"/>
  <c r="V74" i="1" s="1"/>
  <c r="L17" i="1"/>
  <c r="T17" i="1" s="1"/>
  <c r="U17" i="1" s="1"/>
  <c r="V17" i="1" s="1"/>
  <c r="L31" i="1"/>
  <c r="T31" i="1" s="1"/>
  <c r="U31" i="1" s="1"/>
  <c r="V31" i="1" s="1"/>
  <c r="W31" i="1" s="1"/>
  <c r="H17" i="1"/>
  <c r="I17" i="1" s="1"/>
  <c r="I31" i="1"/>
  <c r="G27" i="1"/>
  <c r="K27" i="1" s="1"/>
  <c r="G26" i="1"/>
  <c r="K26" i="1" s="1"/>
  <c r="G24" i="1"/>
  <c r="K24" i="1" s="1"/>
  <c r="G23" i="1"/>
  <c r="K23" i="1" s="1"/>
  <c r="G21" i="1"/>
  <c r="K21" i="1" s="1"/>
  <c r="G20" i="1"/>
  <c r="K20" i="1" s="1"/>
  <c r="G14" i="1"/>
  <c r="K14" i="1" s="1"/>
  <c r="G11" i="1"/>
  <c r="G9" i="1"/>
  <c r="K9" i="1" s="1"/>
  <c r="I10" i="1" l="1"/>
  <c r="L10" i="1" s="1"/>
  <c r="I8" i="1"/>
  <c r="L8" i="1" s="1"/>
  <c r="I9" i="1"/>
  <c r="L9" i="1" s="1"/>
  <c r="I27" i="1"/>
  <c r="L27" i="1" s="1"/>
  <c r="I14" i="1"/>
  <c r="L14" i="1" s="1"/>
  <c r="W178" i="1"/>
  <c r="W166" i="1"/>
  <c r="I7" i="1"/>
  <c r="L7" i="1" s="1"/>
  <c r="T7" i="1" s="1"/>
  <c r="U7" i="1" s="1"/>
  <c r="W7" i="1" s="1"/>
  <c r="W222" i="1"/>
  <c r="W77" i="1"/>
  <c r="I6" i="1"/>
  <c r="L6" i="1" s="1"/>
  <c r="N6" i="1" s="1"/>
  <c r="I12" i="1"/>
  <c r="L12" i="1" s="1"/>
  <c r="I23" i="1"/>
  <c r="L23" i="1" s="1"/>
  <c r="W16" i="1"/>
  <c r="W73" i="1"/>
  <c r="I13" i="1"/>
  <c r="L13" i="1" s="1"/>
  <c r="T13" i="1" s="1"/>
  <c r="U13" i="1" s="1"/>
  <c r="W13" i="1" s="1"/>
  <c r="I24" i="1"/>
  <c r="L24" i="1" s="1"/>
  <c r="W226" i="1"/>
  <c r="T78" i="1"/>
  <c r="U78" i="1" s="1"/>
  <c r="T227" i="1"/>
  <c r="U227" i="1" s="1"/>
  <c r="T283" i="1"/>
  <c r="U283" i="1" s="1"/>
  <c r="T286" i="1"/>
  <c r="U286" i="1" s="1"/>
  <c r="I20" i="1"/>
  <c r="L20" i="1" s="1"/>
  <c r="T76" i="1"/>
  <c r="U76" i="1" s="1"/>
  <c r="T72" i="1"/>
  <c r="U72" i="1" s="1"/>
  <c r="T70" i="1"/>
  <c r="U70" i="1" s="1"/>
  <c r="T169" i="1"/>
  <c r="U169" i="1" s="1"/>
  <c r="T280" i="1"/>
  <c r="U280" i="1" s="1"/>
  <c r="T289" i="1"/>
  <c r="U289" i="1" s="1"/>
  <c r="W275" i="1"/>
  <c r="W224" i="1"/>
  <c r="W213" i="1"/>
  <c r="W180" i="1"/>
  <c r="W79" i="1"/>
  <c r="W181" i="1"/>
  <c r="W168" i="1"/>
  <c r="T218" i="1"/>
  <c r="U218" i="1" s="1"/>
  <c r="W177" i="1"/>
  <c r="T167" i="1"/>
  <c r="U167" i="1" s="1"/>
  <c r="T236" i="1"/>
  <c r="U236" i="1" s="1"/>
  <c r="W233" i="1"/>
  <c r="W219" i="1"/>
  <c r="W176" i="1"/>
  <c r="W74" i="1"/>
  <c r="W223" i="1"/>
  <c r="W71" i="1"/>
  <c r="T84" i="1"/>
  <c r="U84" i="1" s="1"/>
  <c r="T238" i="1"/>
  <c r="U238" i="1" s="1"/>
  <c r="W214" i="1"/>
  <c r="I26" i="1"/>
  <c r="L26" i="1" s="1"/>
  <c r="T172" i="1"/>
  <c r="U172" i="1" s="1"/>
  <c r="T136" i="1"/>
  <c r="U136" i="1" s="1"/>
  <c r="T220" i="1"/>
  <c r="U220" i="1" s="1"/>
  <c r="T230" i="1"/>
  <c r="U230" i="1" s="1"/>
  <c r="T278" i="1"/>
  <c r="U278" i="1" s="1"/>
  <c r="W215" i="1"/>
  <c r="W185" i="1"/>
  <c r="W173" i="1"/>
  <c r="W83" i="1"/>
  <c r="W234" i="1"/>
  <c r="W188" i="1"/>
  <c r="W17" i="1"/>
  <c r="I11" i="1"/>
  <c r="K11" i="1"/>
  <c r="I21" i="1"/>
  <c r="L21" i="1" s="1"/>
  <c r="M238" i="1"/>
  <c r="N238" i="1" s="1"/>
  <c r="M234" i="1"/>
  <c r="N234" i="1" s="1"/>
  <c r="M233" i="1"/>
  <c r="N233" i="1" s="1"/>
  <c r="M289" i="1"/>
  <c r="N289" i="1" s="1"/>
  <c r="M286" i="1"/>
  <c r="N286" i="1" s="1"/>
  <c r="M283" i="1"/>
  <c r="N283" i="1" s="1"/>
  <c r="M280" i="1"/>
  <c r="N280" i="1" s="1"/>
  <c r="M278" i="1"/>
  <c r="N278" i="1" s="1"/>
  <c r="M275" i="1"/>
  <c r="N275" i="1" s="1"/>
  <c r="M236" i="1"/>
  <c r="N236" i="1" s="1"/>
  <c r="M230" i="1"/>
  <c r="N230" i="1" s="1"/>
  <c r="M227" i="1"/>
  <c r="N227" i="1" s="1"/>
  <c r="M226" i="1"/>
  <c r="N226" i="1" s="1"/>
  <c r="M224" i="1"/>
  <c r="N224" i="1" s="1"/>
  <c r="M223" i="1"/>
  <c r="N223" i="1" s="1"/>
  <c r="M222" i="1"/>
  <c r="N222" i="1" s="1"/>
  <c r="M220" i="1"/>
  <c r="N220" i="1" s="1"/>
  <c r="M219" i="1"/>
  <c r="N219" i="1" s="1"/>
  <c r="M218" i="1"/>
  <c r="N218" i="1" s="1"/>
  <c r="M215" i="1"/>
  <c r="N215" i="1" s="1"/>
  <c r="M214" i="1"/>
  <c r="N214" i="1" s="1"/>
  <c r="M213" i="1"/>
  <c r="N213" i="1" s="1"/>
  <c r="M136" i="1"/>
  <c r="N136" i="1" s="1"/>
  <c r="M194" i="1"/>
  <c r="N194" i="1" s="1"/>
  <c r="M191" i="1"/>
  <c r="N191" i="1" s="1"/>
  <c r="M188" i="1"/>
  <c r="N188" i="1" s="1"/>
  <c r="M185" i="1"/>
  <c r="N185" i="1" s="1"/>
  <c r="M181" i="1"/>
  <c r="N181" i="1" s="1"/>
  <c r="M180" i="1"/>
  <c r="N180" i="1" s="1"/>
  <c r="M178" i="1"/>
  <c r="N178" i="1" s="1"/>
  <c r="M177" i="1"/>
  <c r="N177" i="1" s="1"/>
  <c r="M176" i="1"/>
  <c r="N176" i="1" s="1"/>
  <c r="M173" i="1"/>
  <c r="N173" i="1" s="1"/>
  <c r="M172" i="1"/>
  <c r="N172" i="1" s="1"/>
  <c r="M169" i="1"/>
  <c r="N169" i="1" s="1"/>
  <c r="M168" i="1"/>
  <c r="N168" i="1" s="1"/>
  <c r="M167" i="1"/>
  <c r="N167" i="1" s="1"/>
  <c r="M166" i="1"/>
  <c r="N166" i="1" s="1"/>
  <c r="M84" i="1"/>
  <c r="N84" i="1" s="1"/>
  <c r="M83" i="1"/>
  <c r="N83" i="1" s="1"/>
  <c r="M79" i="1"/>
  <c r="N79" i="1" s="1"/>
  <c r="M78" i="1"/>
  <c r="N78" i="1" s="1"/>
  <c r="M77" i="1"/>
  <c r="N77" i="1" s="1"/>
  <c r="M76" i="1"/>
  <c r="N76" i="1" s="1"/>
  <c r="M74" i="1"/>
  <c r="N74" i="1" s="1"/>
  <c r="M73" i="1"/>
  <c r="N73" i="1" s="1"/>
  <c r="M72" i="1"/>
  <c r="N72" i="1" s="1"/>
  <c r="M71" i="1"/>
  <c r="N71" i="1" s="1"/>
  <c r="M70" i="1"/>
  <c r="N70" i="1" s="1"/>
  <c r="N31" i="1"/>
  <c r="M17" i="1"/>
  <c r="N17" i="1" s="1"/>
  <c r="T6" i="1" l="1"/>
  <c r="U6" i="1" s="1"/>
  <c r="W6" i="1" s="1"/>
  <c r="N7" i="1"/>
  <c r="N13" i="1"/>
  <c r="V220" i="1"/>
  <c r="W220" i="1" s="1"/>
  <c r="N20" i="1"/>
  <c r="T20" i="1"/>
  <c r="U20" i="1" s="1"/>
  <c r="W20" i="1" s="1"/>
  <c r="V278" i="1"/>
  <c r="W278" i="1" s="1"/>
  <c r="V280" i="1"/>
  <c r="W280" i="1" s="1"/>
  <c r="V169" i="1"/>
  <c r="W169" i="1" s="1"/>
  <c r="V72" i="1"/>
  <c r="W72" i="1" s="1"/>
  <c r="V76" i="1"/>
  <c r="W76" i="1" s="1"/>
  <c r="V289" i="1"/>
  <c r="W289" i="1" s="1"/>
  <c r="V286" i="1"/>
  <c r="W286" i="1" s="1"/>
  <c r="V78" i="1"/>
  <c r="W78" i="1" s="1"/>
  <c r="N26" i="1"/>
  <c r="T26" i="1"/>
  <c r="U26" i="1" s="1"/>
  <c r="W26" i="1" s="1"/>
  <c r="N10" i="1"/>
  <c r="T10" i="1"/>
  <c r="U10" i="1" s="1"/>
  <c r="W10" i="1" s="1"/>
  <c r="N12" i="1"/>
  <c r="T12" i="1"/>
  <c r="U12" i="1" s="1"/>
  <c r="W12" i="1" s="1"/>
  <c r="N21" i="1"/>
  <c r="T21" i="1"/>
  <c r="U21" i="1" s="1"/>
  <c r="W21" i="1" s="1"/>
  <c r="N23" i="1"/>
  <c r="T23" i="1"/>
  <c r="U23" i="1" s="1"/>
  <c r="W23" i="1" s="1"/>
  <c r="N24" i="1"/>
  <c r="T24" i="1"/>
  <c r="U24" i="1" s="1"/>
  <c r="W24" i="1" s="1"/>
  <c r="V136" i="1"/>
  <c r="W136" i="1" s="1"/>
  <c r="V236" i="1"/>
  <c r="W236" i="1" s="1"/>
  <c r="V218" i="1"/>
  <c r="W218" i="1" s="1"/>
  <c r="V283" i="1"/>
  <c r="W283" i="1" s="1"/>
  <c r="N8" i="1"/>
  <c r="T8" i="1"/>
  <c r="U8" i="1" s="1"/>
  <c r="W8" i="1" s="1"/>
  <c r="N27" i="1"/>
  <c r="T27" i="1"/>
  <c r="U27" i="1" s="1"/>
  <c r="W27" i="1" s="1"/>
  <c r="N14" i="1"/>
  <c r="T14" i="1"/>
  <c r="U14" i="1" s="1"/>
  <c r="W14" i="1" s="1"/>
  <c r="V230" i="1"/>
  <c r="W230" i="1" s="1"/>
  <c r="V238" i="1"/>
  <c r="W238" i="1" s="1"/>
  <c r="V70" i="1"/>
  <c r="W70" i="1" s="1"/>
  <c r="N9" i="1"/>
  <c r="T9" i="1"/>
  <c r="U9" i="1" s="1"/>
  <c r="W9" i="1" s="1"/>
  <c r="V172" i="1"/>
  <c r="W172" i="1" s="1"/>
  <c r="V84" i="1"/>
  <c r="W84" i="1" s="1"/>
  <c r="V167" i="1"/>
  <c r="W167" i="1" s="1"/>
  <c r="V227" i="1"/>
  <c r="W227" i="1" s="1"/>
  <c r="L11" i="1"/>
  <c r="M16" i="1"/>
  <c r="N16" i="1" s="1"/>
  <c r="N11" i="1" l="1"/>
  <c r="T11" i="1"/>
  <c r="U11" i="1" s="1"/>
  <c r="W11" i="1" s="1"/>
</calcChain>
</file>

<file path=xl/sharedStrings.xml><?xml version="1.0" encoding="utf-8"?>
<sst xmlns="http://schemas.openxmlformats.org/spreadsheetml/2006/main" count="772" uniqueCount="393">
  <si>
    <t>PROPERTY RATES</t>
  </si>
  <si>
    <t> VAT (excl)</t>
  </si>
  <si>
    <t> VAT (Incl)</t>
  </si>
  <si>
    <t> % Inc</t>
  </si>
  <si>
    <t>Business, commercial, and industries</t>
  </si>
  <si>
    <t>Residential Property</t>
  </si>
  <si>
    <t>Farming land used for bona fide farming</t>
  </si>
  <si>
    <t>Public service infrastrucuture</t>
  </si>
  <si>
    <t>Vacant land irrespective of zoning</t>
  </si>
  <si>
    <t>Mining property</t>
  </si>
  <si>
    <t>Education</t>
  </si>
  <si>
    <t>Religious</t>
  </si>
  <si>
    <t xml:space="preserve">               -   </t>
  </si>
  <si>
    <t>CONSUMER DEPOSIT'S</t>
  </si>
  <si>
    <t>Owner/Tenant (Normal meter)</t>
  </si>
  <si>
    <t>Owner/Tenant (Pre-paid meter)</t>
  </si>
  <si>
    <t>Residential</t>
  </si>
  <si>
    <t>Flats</t>
  </si>
  <si>
    <t>Owner/Tenant  (Normal meter)</t>
  </si>
  <si>
    <t>Owner/Tenant  (Pre-paid E-meter)</t>
  </si>
  <si>
    <t>OTHER</t>
  </si>
  <si>
    <t>Valuation Certificate</t>
  </si>
  <si>
    <t>Clearance Certificate</t>
  </si>
  <si>
    <t>ELECTRICITY</t>
  </si>
  <si>
    <t>URBAN</t>
  </si>
  <si>
    <t>Service Fee (per month)</t>
  </si>
  <si>
    <t>Consumption (per kwh - first 50 kwh)</t>
  </si>
  <si>
    <t>Consumption (per kwh - 51 -350 kwh)</t>
  </si>
  <si>
    <t>Consumption (per kwh 351 - 600 kwh)</t>
  </si>
  <si>
    <t>Consumption (&gt;600 kwh)</t>
  </si>
  <si>
    <t>Pre-paid</t>
  </si>
  <si>
    <t>Old-age Homes</t>
  </si>
  <si>
    <t>Consumption (per kwh)</t>
  </si>
  <si>
    <t>Demand (per KVA)</t>
  </si>
  <si>
    <t>Other</t>
  </si>
  <si>
    <t>Internal Departmental Charges</t>
  </si>
  <si>
    <t>FARMS/SMALLHOLDINGS</t>
  </si>
  <si>
    <t>WATER</t>
  </si>
  <si>
    <t>METERED WATER</t>
  </si>
  <si>
    <t>Residential (Including churches, old age homes, etc.)</t>
  </si>
  <si>
    <t>Additional Availability charge : Farms/Smallholdings</t>
  </si>
  <si>
    <t>Indigent Consumers to receive rebate on Service Fee based on the indigent category.</t>
  </si>
  <si>
    <t>Business (Include schools, government institutions, etc.)</t>
  </si>
  <si>
    <t>Consumption (per kl )</t>
  </si>
  <si>
    <t>Industries</t>
  </si>
  <si>
    <t>Departmental</t>
  </si>
  <si>
    <t>UNMETERED WATER (STANDPIPES&lt;etc.)</t>
  </si>
  <si>
    <t>UNMETERED WATER (COMMUNIAL, etc)</t>
  </si>
  <si>
    <t>No Service Fee</t>
  </si>
  <si>
    <t>Disconnection and Reconnection - Water</t>
  </si>
  <si>
    <t>SEWERAGE</t>
  </si>
  <si>
    <t>WATERBORNE</t>
  </si>
  <si>
    <t>Per toilet/urinal (per month)</t>
  </si>
  <si>
    <t>Minimum (per month)</t>
  </si>
  <si>
    <t>Indigents to receive rebate based on their category.</t>
  </si>
  <si>
    <t>SEPTIC TANK</t>
  </si>
  <si>
    <t>Per sucktion</t>
  </si>
  <si>
    <t>Farms/Smallholdings - The suction fee &amp; additional cost (Labour, fuel, etc.) &amp; 10%</t>
  </si>
  <si>
    <t>COMMUNITY SERVICES</t>
  </si>
  <si>
    <t>REFUSE</t>
  </si>
  <si>
    <t>Per Bin (per month)</t>
  </si>
  <si>
    <t>Farms/Smallholdings - The "Bin" fee &amp; additional cost (Labour, fuel, etc.) &amp; 10%</t>
  </si>
  <si>
    <t>Business (Office Blocks )</t>
  </si>
  <si>
    <t>SUNDRY TARIFFS</t>
  </si>
  <si>
    <t>FIXED COSTS</t>
  </si>
  <si>
    <t>Removal of carcasses</t>
  </si>
  <si>
    <t>Removal of garden refuse - half load     (per 2,5m)</t>
  </si>
  <si>
    <t xml:space="preserve">Removal of garden refuse - Full load          (per 5m)             </t>
  </si>
  <si>
    <t>Cutting of vacant stands                      (per 1m)</t>
  </si>
  <si>
    <t>Removal of building material                  (per 3m)</t>
  </si>
  <si>
    <t>RENTALS</t>
  </si>
  <si>
    <t>Auditoriums - Rent (no crockery - only during working hours)</t>
  </si>
  <si>
    <t>Auditoriums - Rent (with crockery - only during working hours)</t>
  </si>
  <si>
    <t>TOWNPLANNING</t>
  </si>
  <si>
    <t>Buildingplans per m² (0 to 100 m²)</t>
  </si>
  <si>
    <t>Zoning Certificate</t>
  </si>
  <si>
    <t>Changes to approved building plans (per plan)</t>
  </si>
  <si>
    <t>Inferior building work</t>
  </si>
  <si>
    <t>Re-submission after approval expired (% of original cost)</t>
  </si>
  <si>
    <t>Copy of a Layout /Sewerage plan (per site)</t>
  </si>
  <si>
    <t>Temporary structure plan</t>
  </si>
  <si>
    <t>Temporary occupying Municipal land -Monthly Rent</t>
  </si>
  <si>
    <t>Site development plan</t>
  </si>
  <si>
    <t>Inspection fee</t>
  </si>
  <si>
    <t>TOWN HALL</t>
  </si>
  <si>
    <t>Rent :  Weeksday (09h00 tot 14h00)</t>
  </si>
  <si>
    <t>Rent : Weeksday (15h00 tot 20h00)</t>
  </si>
  <si>
    <t>Rent : Weekend per day</t>
  </si>
  <si>
    <t>Rent : Churches (Sundays only)</t>
  </si>
  <si>
    <t>Rent : Kitchen, crockery, cutlery (only in building)</t>
  </si>
  <si>
    <t>Deposit (no meals and/or drinks)</t>
  </si>
  <si>
    <t>Deposit (with meals and/or drinks)</t>
  </si>
  <si>
    <t>Deposit on rent of tables - per table</t>
  </si>
  <si>
    <t>CEMETARY</t>
  </si>
  <si>
    <t>REITZ</t>
  </si>
  <si>
    <t>Residents</t>
  </si>
  <si>
    <t>Baby's</t>
  </si>
  <si>
    <t>Children 4 to 12 years</t>
  </si>
  <si>
    <t>People above 12 years</t>
  </si>
  <si>
    <t>Outsize graves</t>
  </si>
  <si>
    <t>Weekend funerals (only until 12h00 on Saterdays)- Additional</t>
  </si>
  <si>
    <t>Open of allocated graves</t>
  </si>
  <si>
    <t>Non-residents</t>
  </si>
  <si>
    <t>OTHER (Petsana/Petrus Steyn/Lindley/Arlington)</t>
  </si>
  <si>
    <t>Residents only</t>
  </si>
  <si>
    <t>Weekend funerals (only until 10h00 on Saterdays)- Additional</t>
  </si>
  <si>
    <t>Pauper Burial</t>
  </si>
  <si>
    <t xml:space="preserve"> Free </t>
  </si>
  <si>
    <t>Free</t>
  </si>
  <si>
    <t>FIRE SERVICES</t>
  </si>
  <si>
    <t>Within - Register of calls</t>
  </si>
  <si>
    <t>Within - Per hour per person (min 2 persons - 2xR30)</t>
  </si>
  <si>
    <t>Within - Additional cost per hour per person - After-hours</t>
  </si>
  <si>
    <t>Within - Costs per kilolitre water</t>
  </si>
  <si>
    <t>Within - Pump of water per hour or part thereof - light pump</t>
  </si>
  <si>
    <t>Within - Pump of water per hour or part thereof - Medium pump</t>
  </si>
  <si>
    <t>Within - Pump of water per hour or part thereof - Big pump</t>
  </si>
  <si>
    <t>Within - Use of foam and/or fire extinguishers</t>
  </si>
  <si>
    <t xml:space="preserve"> cost &amp;10% </t>
  </si>
  <si>
    <t>cost &amp;10%</t>
  </si>
  <si>
    <t>Outside - Register of calls</t>
  </si>
  <si>
    <t>Outside - Cost per kilometer</t>
  </si>
  <si>
    <t>Outside -Per hour per person (min 2 persone - 2xR50)</t>
  </si>
  <si>
    <t>Outside -Additional cost per hour per person - After-hours</t>
  </si>
  <si>
    <t>Outside - Costs per kilolitre water</t>
  </si>
  <si>
    <t>Outside - Pump of water per hour or part thereof - light pump</t>
  </si>
  <si>
    <t>Outside - Pump of water per hour or part thereof - Medium pump</t>
  </si>
  <si>
    <t>Outside - Pump of water per hour or part thereof - Big pump</t>
  </si>
  <si>
    <t>Outside - Use of foam and/or fire extinguishers</t>
  </si>
  <si>
    <t xml:space="preserve"> cost &amp;17% </t>
  </si>
  <si>
    <t>cost &amp;17%</t>
  </si>
  <si>
    <t>CARAVANPARK</t>
  </si>
  <si>
    <t>Per plot per day (max 5 people)</t>
  </si>
  <si>
    <t>Per person more than 5 (per day)</t>
  </si>
  <si>
    <t>Per plot per month (maxs 5 people)</t>
  </si>
  <si>
    <t>Per plot per month(10% rebate if booked 30 days in advance)</t>
  </si>
  <si>
    <t>SPORTSGROUNDS</t>
  </si>
  <si>
    <t>REITZ (PIET GEYER PARK) / LINDLEY</t>
  </si>
  <si>
    <t>Annual - Rugby/soccer  - per club/school</t>
  </si>
  <si>
    <t>Annual - Athletics - per club/school</t>
  </si>
  <si>
    <t>Annual - Netball - per club/school</t>
  </si>
  <si>
    <t>Annual - Tennis per club/school</t>
  </si>
  <si>
    <t>Annual - Ringtennis per club/school</t>
  </si>
  <si>
    <t>Annual - Crieket per club/school</t>
  </si>
  <si>
    <t>Daily - Rent weekdays (without admission/trade) - Residents</t>
  </si>
  <si>
    <t>Daily - Rent weekends (without admission/trade) - Residents</t>
  </si>
  <si>
    <t>Daily - Deposit (Without admission/trade) - Residents</t>
  </si>
  <si>
    <t>Daily - Spotlights (without admission/trade) - Residents</t>
  </si>
  <si>
    <t>Daily - Rent weekdays (with admission/trade) - Residents</t>
  </si>
  <si>
    <t>Daily - Rent weekends (with admission/trade) - Residents</t>
  </si>
  <si>
    <t>Daily - Deposit (with admission/trade) - Residents</t>
  </si>
  <si>
    <t>Daily - Spotlights (with admission/trade) - Residents</t>
  </si>
  <si>
    <t>Daily - Rent weekdays (without admission/trade) - Non-Residents</t>
  </si>
  <si>
    <t>Daily - Rent weekends (without admission/trade) - Non-Residents</t>
  </si>
  <si>
    <t>Daily - Deposit (Without admission/trade) - Non-Residents</t>
  </si>
  <si>
    <t>Daily - Spotlights (without admission/trade) - Non-Residents</t>
  </si>
  <si>
    <t>Daily - Rent weekdays (with admission/trade) - Non-Residents</t>
  </si>
  <si>
    <t>Daily - Rent weekends (with admission/trade) - Non-Residents</t>
  </si>
  <si>
    <t>Daily - Deposit (with admission/trade) - Non-Residents</t>
  </si>
  <si>
    <t>Daily - Spotlights (with admission/trade) - Non-Residents</t>
  </si>
  <si>
    <t>PETSANA/PETRUS STEYN/NTHA/ARLINGTON</t>
  </si>
  <si>
    <t>SWIMMINGPOOL</t>
  </si>
  <si>
    <t>Daily tariff - Persons above 18 years</t>
  </si>
  <si>
    <t>Daily tariff - Persons above 10 years up to 18 years</t>
  </si>
  <si>
    <t>Daily tariff - Persons up to 10 years</t>
  </si>
  <si>
    <t>Seasonal tariff - Persons 10 years and up</t>
  </si>
  <si>
    <t>Seasonal tariff - Persons below 10 years</t>
  </si>
  <si>
    <t>Corporate Services</t>
  </si>
  <si>
    <t>Property</t>
  </si>
  <si>
    <t>Store Rooms per sqm per month</t>
  </si>
  <si>
    <t>Municipal houses per month</t>
  </si>
  <si>
    <t>Farms</t>
  </si>
  <si>
    <t>Municipal farms for grazing per hectare per year</t>
  </si>
  <si>
    <t>Municipal farms for ploughing per hectare per year</t>
  </si>
  <si>
    <t>Stationery</t>
  </si>
  <si>
    <t>Photocopying per page</t>
  </si>
  <si>
    <t>2010-2011</t>
  </si>
  <si>
    <t>2009-2010</t>
  </si>
  <si>
    <t>Excl VAT</t>
  </si>
  <si>
    <t>Incl VAT</t>
  </si>
  <si>
    <t>Increase %</t>
  </si>
  <si>
    <t>Increase R</t>
  </si>
  <si>
    <t>2011-2012</t>
  </si>
  <si>
    <t>Sewer Blokage (Within boundry)</t>
  </si>
  <si>
    <t>Per blokage</t>
  </si>
  <si>
    <t>Commercial</t>
  </si>
  <si>
    <t>INDUSTRIAL</t>
  </si>
  <si>
    <t>Large Power User 400V (Scale 3A)</t>
  </si>
  <si>
    <t>Basic charge (per month)</t>
  </si>
  <si>
    <t>Demand charge</t>
  </si>
  <si>
    <t>Large Power User 11kV (Scale 3B)</t>
  </si>
  <si>
    <t>Replaces the Business (Above 50Kva)</t>
  </si>
  <si>
    <t xml:space="preserve">The "Business (Below 50Kva) must </t>
  </si>
  <si>
    <t>Possible VKB &amp; New Chicken Farm</t>
  </si>
  <si>
    <t>As per NERSA approved tariffs</t>
  </si>
  <si>
    <t>2012-2013</t>
  </si>
  <si>
    <t xml:space="preserve"> </t>
  </si>
  <si>
    <t xml:space="preserve">  2013/2014</t>
  </si>
  <si>
    <t>Business</t>
  </si>
  <si>
    <t xml:space="preserve">Owner/Tenant </t>
  </si>
  <si>
    <t>Electricity Reconnection Fee (Town)</t>
  </si>
  <si>
    <t>Electricity Reconnection Fee (Township)</t>
  </si>
  <si>
    <t>Inspection and testing of installations</t>
  </si>
  <si>
    <t>Meter readings</t>
  </si>
  <si>
    <t>1st default reconnection for debt collection</t>
  </si>
  <si>
    <t>Testing cables and Switchgear etc.</t>
  </si>
  <si>
    <t>Domestic Conventional</t>
  </si>
  <si>
    <t>Domestic - Prepaid</t>
  </si>
  <si>
    <t>Above 50Kva</t>
  </si>
  <si>
    <t>Residential - Conventional</t>
  </si>
  <si>
    <t>Residential - Prepaid</t>
  </si>
  <si>
    <t>Consumption/Enegy charge</t>
  </si>
  <si>
    <t xml:space="preserve">  2012/2013</t>
  </si>
  <si>
    <t>All - Excluding Industries &amp; Departmental</t>
  </si>
  <si>
    <t xml:space="preserve">Consumption - 0 to 10kl (per kl) </t>
  </si>
  <si>
    <t xml:space="preserve">Consumption - 11 to 15kl (per kl) </t>
  </si>
  <si>
    <t xml:space="preserve">Consumption - 16 to 20kl (per kl) </t>
  </si>
  <si>
    <t xml:space="preserve">Consumption - 21 to 25kl (per kl) </t>
  </si>
  <si>
    <t xml:space="preserve">Consumption - 26 and more (per kl) </t>
  </si>
  <si>
    <t>Consumption 0 to 200kl (per kl )</t>
  </si>
  <si>
    <t>Consumption 201 and more (per kl )</t>
  </si>
  <si>
    <t>Free Basic Services Indigents 6kl (per kl)</t>
  </si>
  <si>
    <t>Consumption - Min of 6 kl per month (per kl)</t>
  </si>
  <si>
    <t>Consumption - Min of 10 kl per month (per kl)</t>
  </si>
  <si>
    <t>Availability charge - Resedential - Vacant stand</t>
  </si>
  <si>
    <t>Availability charge - Non-resedential - Vacant stand</t>
  </si>
  <si>
    <t>Connections - removal of meter &amp; disconnect</t>
  </si>
  <si>
    <t>Provide &amp; install 20mm pipe &amp; meter</t>
  </si>
  <si>
    <t>Provide &amp; install 25mm pipe &amp; meter</t>
  </si>
  <si>
    <t>Provide &amp; install 50 to 150mm pipe &amp; meter</t>
  </si>
  <si>
    <t>Special reading request (excl. new consumer)</t>
  </si>
  <si>
    <t>Re-installing removed meter</t>
  </si>
  <si>
    <t>Testing of  0 to 25mm meter</t>
  </si>
  <si>
    <t>Testing of  25mm and bigger meter</t>
  </si>
  <si>
    <t>VIP toilets - per suction</t>
  </si>
  <si>
    <t>Availability charge - residential - vancant stands</t>
  </si>
  <si>
    <t>Availability charge - non-residential - vancant stands</t>
  </si>
  <si>
    <t>Re-inspection per connection</t>
  </si>
  <si>
    <t>Sealing opening (per connection)</t>
  </si>
  <si>
    <t>Re-open sealed connection</t>
  </si>
  <si>
    <t>Alterations to gullies (per gulley)</t>
  </si>
  <si>
    <t>Opening of blocked sewer (private)</t>
  </si>
  <si>
    <t>Exhumantion Fee</t>
  </si>
  <si>
    <t>Erection of Memorials on graves</t>
  </si>
  <si>
    <t>Matches</t>
  </si>
  <si>
    <t>Deposit Refundable</t>
  </si>
  <si>
    <t>Training fee (per hour)</t>
  </si>
  <si>
    <t>Tournament (Commercial)</t>
  </si>
  <si>
    <t>Provincial</t>
  </si>
  <si>
    <t>Rental</t>
  </si>
  <si>
    <t>District or area</t>
  </si>
  <si>
    <t>Schools</t>
  </si>
  <si>
    <t>ATHLETICS</t>
  </si>
  <si>
    <t>NON-SPORTING EVENTS</t>
  </si>
  <si>
    <t>Musical/Festivals</t>
  </si>
  <si>
    <t>Floodlights (per hour)</t>
  </si>
  <si>
    <t>Political</t>
  </si>
  <si>
    <t>Churches</t>
  </si>
  <si>
    <t>Fund Raising Events</t>
  </si>
  <si>
    <t>Standard Waste Management By-law (PN Nr2 of 9 Dec '11))</t>
  </si>
  <si>
    <t>Standard impondment Animal By-Law (PN Nr 192 Dec '01)</t>
  </si>
  <si>
    <t>Standard Street Trading By-law (PN Nr 179 9 Dec '11)</t>
  </si>
  <si>
    <t>Standard Cemeteries/Crematoria By-Lawsn(PN 174 of 9 Dec '11</t>
  </si>
  <si>
    <t xml:space="preserve">Office space per sqm p. m. </t>
  </si>
  <si>
    <t>R8.50 p. ha</t>
  </si>
  <si>
    <t>Parking relaxation</t>
  </si>
  <si>
    <t>Permit for demolition</t>
  </si>
  <si>
    <t>Consumption (per kwh) (Block 1 =   0 - 1000kwh)</t>
  </si>
  <si>
    <t>Consumption (per kwh) (Block 2 =    &gt; 1000kwh)</t>
  </si>
  <si>
    <t xml:space="preserve">  2014/2015</t>
  </si>
  <si>
    <t>Concent use</t>
  </si>
  <si>
    <t xml:space="preserve">  2015/2016</t>
  </si>
  <si>
    <t>Disconnect &amp; Reconnect - Electricity (Townships)</t>
  </si>
  <si>
    <t>Disconnect &amp; Reconnect - Electricity (Towns)</t>
  </si>
  <si>
    <t>Pre-paid Blocking Fee</t>
  </si>
  <si>
    <t>Meter Transfers (Indigents)</t>
  </si>
  <si>
    <t>Meter Transfers (Non-Indigents)</t>
  </si>
  <si>
    <t>Removal of service connection</t>
  </si>
  <si>
    <t>Re-installing removed service connection.</t>
  </si>
  <si>
    <t>New connections.</t>
  </si>
  <si>
    <t>Single Phase Prepaid meter.</t>
  </si>
  <si>
    <t>Three Phase Prepaid meter.</t>
  </si>
  <si>
    <t>Ready board.</t>
  </si>
  <si>
    <t>Departmental Tariffs.</t>
  </si>
  <si>
    <t>Electrician plus Assistant</t>
  </si>
  <si>
    <t>General Worker</t>
  </si>
  <si>
    <t>Vehicle Tariffs (Departmental)</t>
  </si>
  <si>
    <t>Cherry Picker ( Minimum of 1 Hour)</t>
  </si>
  <si>
    <t>Cherry Picker ( Minimum of 2 kilometres)</t>
  </si>
  <si>
    <t>Crane Truck ( Minimum of 1 Hour)</t>
  </si>
  <si>
    <t>Crane Truck ( Minimum of 2 kilometres)</t>
  </si>
  <si>
    <t>Step ladder (Minimum of 1 Hour)</t>
  </si>
  <si>
    <t>Bucket toilets - minimum per month</t>
  </si>
  <si>
    <t>New Sewer Connection</t>
  </si>
  <si>
    <t xml:space="preserve">  2016/2017</t>
  </si>
  <si>
    <t>Meter tempering fine</t>
  </si>
  <si>
    <t>0 - 40A Single Phase (Indigent) Total cost</t>
  </si>
  <si>
    <t>Single Phase 0 to 60A - per Amp (Max 20m. Above at cost  10%)</t>
  </si>
  <si>
    <t>Three Phase 0 to 80A - per Amp (Max 20m. Above at cost  10%)</t>
  </si>
  <si>
    <t>Three Phase Above 80A - per Amp (Max 20m. Above @ cost  10%)</t>
  </si>
  <si>
    <t>Upgrades - Single Phase (20 - 40A) Per Amp</t>
  </si>
  <si>
    <t>Upgrades - Single Phase (40 - 60A) Per Amp</t>
  </si>
  <si>
    <t>Upgrades - Single Phase (60 - 80A) Per Amp</t>
  </si>
  <si>
    <t>Upgrades (Three Phase) Per Amp (Below 100A)</t>
  </si>
  <si>
    <t>Upgrades (Three Phase) Per Amp (100A and above)</t>
  </si>
  <si>
    <t>Cost &amp; 15%</t>
  </si>
  <si>
    <t>Buildingplans per m² (101m² and more)</t>
  </si>
  <si>
    <t>Application advertisingsigns, fuelsigns, pumpsigns,etc.</t>
  </si>
  <si>
    <t>Monthly advertising fee 50 x 50cm (or part thereof)</t>
  </si>
  <si>
    <t>Temporary structure - rent per month</t>
  </si>
  <si>
    <t>Rezoning, subdivision, consolidation, etc. - per application</t>
  </si>
  <si>
    <t>Rezoning, subdivision, consol, etc. - p. add portion after 5th</t>
  </si>
  <si>
    <t>Approved transgressions on municipal property - per month</t>
  </si>
  <si>
    <t>Building deposit (per application) (Refundable)</t>
  </si>
  <si>
    <t>Removal, amendment, suspension of restrict title conditions</t>
  </si>
  <si>
    <t>Amendment of general plan</t>
  </si>
  <si>
    <t>Application for permanent closure of public place</t>
  </si>
  <si>
    <t>Appeal on decision</t>
  </si>
  <si>
    <t>Township Establishment</t>
  </si>
  <si>
    <t>Single - 0 - 500 (per erf)</t>
  </si>
  <si>
    <t>Single - 501 - 1000 (per erf)</t>
  </si>
  <si>
    <t>Single - 1001 and more (per erf)</t>
  </si>
  <si>
    <t>Group - 0 - 500 (per erf)</t>
  </si>
  <si>
    <t>Group - 501 - 1000 (per erf)</t>
  </si>
  <si>
    <t>Group - 1001 and more (per erf)</t>
  </si>
  <si>
    <t>Business &amp; Other - 0 - 500 (per erf)</t>
  </si>
  <si>
    <t>Business &amp; Other - 501 - 1000 (per erf)</t>
  </si>
  <si>
    <t>Business &amp; Other - 1001 and more (per erf)</t>
  </si>
  <si>
    <t>Industrial - 0 - 500 (per erf)</t>
  </si>
  <si>
    <t>Industrial - 501 - 1000 (per erf)</t>
  </si>
  <si>
    <t>Industrial - 1001 and more (per erf)</t>
  </si>
  <si>
    <t xml:space="preserve">  2017/2018</t>
  </si>
  <si>
    <t>PUBLIC SAFETY</t>
  </si>
  <si>
    <t>Storage per day - Impounded Light Motor Vehicle</t>
  </si>
  <si>
    <t>Storage per day - Impounded Heavy Motor Vehicle</t>
  </si>
  <si>
    <t>Pounding of Stray Animal -(Per Animal)</t>
  </si>
  <si>
    <t>Daily fee for Imponded Animal - (Per Animal)</t>
  </si>
  <si>
    <t>Escourting of Funeral - (Per Funeral) *Optional</t>
  </si>
  <si>
    <t>Events Support Fee</t>
  </si>
  <si>
    <t>Business (Retail ) - Per Collection</t>
  </si>
  <si>
    <t>Concrete Slabs for Graves (Per Slab)</t>
  </si>
  <si>
    <t>National Games - (Per day)</t>
  </si>
  <si>
    <t>Provincial or Regional Games - (Per day)</t>
  </si>
  <si>
    <t>Local Games - (Per day)</t>
  </si>
  <si>
    <t>Piet Geyer Stadium</t>
  </si>
  <si>
    <t>Mamafubedu Stadium</t>
  </si>
  <si>
    <t>Building in line relaxation - (per month)</t>
  </si>
  <si>
    <t>Local Games - (Per game)</t>
  </si>
  <si>
    <t xml:space="preserve">                                                            - (Annual Fee)                      </t>
  </si>
  <si>
    <t>PARKS</t>
  </si>
  <si>
    <t>Removing trees ( Private)</t>
  </si>
  <si>
    <t>GRASS CUTTING</t>
  </si>
  <si>
    <t>Per m2</t>
  </si>
  <si>
    <t>Building Clause Certificate</t>
  </si>
  <si>
    <t xml:space="preserve">               -  0 to 150mm</t>
  </si>
  <si>
    <t xml:space="preserve">               -  150 to 300mm</t>
  </si>
  <si>
    <t xml:space="preserve">               -300 to 600mm</t>
  </si>
  <si>
    <t xml:space="preserve">                -&gt;600mm</t>
  </si>
  <si>
    <t>Late payment fee</t>
  </si>
  <si>
    <t>N/A</t>
  </si>
  <si>
    <t>Cost &amp; 20%</t>
  </si>
  <si>
    <t>Coventional &lt; 45KVA incl. Schools, Gov, Old Age (Agriculture basic charge x 2)</t>
  </si>
  <si>
    <t>Basic/Availability charge (per month)</t>
  </si>
  <si>
    <t>Consumption (per kwh) (Block 1 =   0 - 500kwh)</t>
  </si>
  <si>
    <t>Consumption (per kwh) (Block 2 =    501 - 1000kwh)</t>
  </si>
  <si>
    <t>Consumption (per kwh) (Block 3 =    1001 - 2000kwh)</t>
  </si>
  <si>
    <t>Consumption (per kwh) (Block 4 =    &gt; 2000kwh)</t>
  </si>
  <si>
    <t>Prepaid &lt;  45KVA incl. Schools, Gov, Old Age (Agriculture basic charge x 2)</t>
  </si>
  <si>
    <t>Basic/Available charge (per month)</t>
  </si>
  <si>
    <t xml:space="preserve">Commercial &gt; 45 KVA incl. Schools, Gov, Old Age (Agriculture basic charge x 2) </t>
  </si>
  <si>
    <t xml:space="preserve">Commercial &gt; 45 KVA (11 kVa)incl. Schools, Gov, Old Age (Agriculture basic charge x 2) </t>
  </si>
  <si>
    <t>Conventional (&gt; 70kVA)</t>
  </si>
  <si>
    <t>Prepaid (&gt; 70kVA)</t>
  </si>
  <si>
    <r>
      <t xml:space="preserve">Property owned by the state or an organ of state </t>
    </r>
    <r>
      <rPr>
        <b/>
        <sz val="11"/>
        <color rgb="FF000000"/>
        <rFont val="Calibri"/>
        <family val="2"/>
        <scheme val="minor"/>
      </rPr>
      <t>(Including Education)</t>
    </r>
  </si>
  <si>
    <t>Impounding of Heavy Motor Vehicle</t>
  </si>
  <si>
    <t>Impounding of Light Motor Vehicle</t>
  </si>
  <si>
    <t>Rent Chairs - per Chair</t>
  </si>
  <si>
    <t xml:space="preserve">Rent tables - per table </t>
  </si>
  <si>
    <t>NEW</t>
  </si>
  <si>
    <t>CANCELLED</t>
  </si>
  <si>
    <t>CENCELLED</t>
  </si>
  <si>
    <t>ROADS AND STORMWATER</t>
  </si>
  <si>
    <t>Refundable deposit for repair of services when a way leave is granted</t>
  </si>
  <si>
    <r>
      <t>Cost and road repair(m</t>
    </r>
    <r>
      <rPr>
        <sz val="11"/>
        <color rgb="FF000000"/>
        <rFont val="Calibri"/>
        <family val="2"/>
      </rPr>
      <t>²)</t>
    </r>
  </si>
  <si>
    <t>Cost of kerb repair(m)</t>
  </si>
  <si>
    <r>
      <t>Cost of paving repairs(m</t>
    </r>
    <r>
      <rPr>
        <sz val="11"/>
        <color rgb="FF000000"/>
        <rFont val="Calibri"/>
        <family val="2"/>
      </rPr>
      <t>²)</t>
    </r>
  </si>
  <si>
    <r>
      <t>Gravel material(m</t>
    </r>
    <r>
      <rPr>
        <sz val="11"/>
        <color rgb="FF000000"/>
        <rFont val="Calibri"/>
        <family val="2"/>
      </rPr>
      <t>³)</t>
    </r>
  </si>
  <si>
    <t>Residential property access driveway (m)</t>
  </si>
  <si>
    <t>Industrial property access driveway(m)</t>
  </si>
  <si>
    <t>Business property access driveway(m)</t>
  </si>
  <si>
    <t xml:space="preserve">  2018/2019</t>
  </si>
  <si>
    <t>Petsana Stadium</t>
  </si>
  <si>
    <t>NKETOANA TARIFF LIST FOR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</si>
</sst>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R&quot;\ #,##0;[Red]&quot;R&quot;\ \-#,##0"/>
    <numFmt numFmtId="165" formatCode="&quot;R&quot;\ #,##0.00;[Red]&quot;R&quot;\ \-#,##0.00"/>
    <numFmt numFmtId="166" formatCode="_ * #,##0.00_ ;_ * \-#,##0.00_ ;_ * &quot;-&quot;??_ ;_ @_ "/>
    <numFmt numFmtId="167" formatCode="0.0000"/>
    <numFmt numFmtId="168" formatCode="0.00000"/>
    <numFmt numFmtId="169" formatCode="0.000000"/>
    <numFmt numFmtId="170" formatCode="#,##0.0000"/>
    <numFmt numFmtId="171" formatCode="#,##0.0000_ ;\-#,##0.0000\ "/>
    <numFmt numFmtId="172" formatCode="#,##0.000000"/>
    <numFmt numFmtId="173" formatCode="#,##0.0000000"/>
    <numFmt numFmtId="174" formatCode="0.0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u/>
      <sz val="16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Fill="1" applyProtection="1">
      <protection locked="0"/>
    </xf>
    <xf numFmtId="10" fontId="0" fillId="0" borderId="0" xfId="2" applyNumberFormat="1" applyFont="1" applyFill="1" applyProtection="1">
      <protection locked="0"/>
    </xf>
    <xf numFmtId="0" fontId="0" fillId="0" borderId="0" xfId="0" applyProtection="1">
      <protection locked="0"/>
    </xf>
    <xf numFmtId="10" fontId="0" fillId="3" borderId="0" xfId="0" applyNumberFormat="1" applyFill="1" applyAlignment="1" applyProtection="1">
      <alignment horizontal="center" vertical="center"/>
      <protection locked="0"/>
    </xf>
    <xf numFmtId="10" fontId="0" fillId="3" borderId="0" xfId="0" applyNumberFormat="1" applyFill="1" applyProtection="1">
      <protection locked="0"/>
    </xf>
    <xf numFmtId="166" fontId="0" fillId="0" borderId="0" xfId="1" applyFont="1" applyFill="1" applyProtection="1">
      <protection locked="0"/>
    </xf>
    <xf numFmtId="171" fontId="0" fillId="0" borderId="0" xfId="1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0" fillId="11" borderId="0" xfId="0" applyFill="1" applyProtection="1">
      <protection locked="0"/>
    </xf>
    <xf numFmtId="0" fontId="9" fillId="11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/>
    <xf numFmtId="0" fontId="0" fillId="0" borderId="0" xfId="0" applyFont="1" applyProtection="1"/>
    <xf numFmtId="10" fontId="0" fillId="0" borderId="0" xfId="2" applyNumberFormat="1" applyFont="1" applyFill="1" applyProtection="1"/>
    <xf numFmtId="0" fontId="15" fillId="0" borderId="0" xfId="0" applyFont="1" applyProtection="1"/>
    <xf numFmtId="0" fontId="0" fillId="0" borderId="0" xfId="0" applyProtection="1"/>
    <xf numFmtId="10" fontId="0" fillId="0" borderId="0" xfId="0" applyNumberFormat="1" applyProtection="1"/>
    <xf numFmtId="170" fontId="0" fillId="0" borderId="0" xfId="0" applyNumberFormat="1" applyProtection="1"/>
    <xf numFmtId="4" fontId="0" fillId="0" borderId="0" xfId="0" applyNumberFormat="1" applyProtection="1"/>
    <xf numFmtId="10" fontId="0" fillId="0" borderId="0" xfId="0" applyNumberFormat="1" applyFill="1" applyProtection="1"/>
    <xf numFmtId="0" fontId="8" fillId="4" borderId="4" xfId="0" applyFont="1" applyFill="1" applyBorder="1" applyProtection="1"/>
    <xf numFmtId="0" fontId="2" fillId="4" borderId="4" xfId="0" applyFont="1" applyFill="1" applyBorder="1" applyProtection="1"/>
    <xf numFmtId="9" fontId="2" fillId="4" borderId="4" xfId="0" applyNumberFormat="1" applyFont="1" applyFill="1" applyBorder="1" applyProtection="1"/>
    <xf numFmtId="0" fontId="2" fillId="4" borderId="4" xfId="0" applyFont="1" applyFill="1" applyBorder="1" applyAlignment="1" applyProtection="1">
      <alignment horizontal="center"/>
    </xf>
    <xf numFmtId="9" fontId="2" fillId="4" borderId="4" xfId="0" applyNumberFormat="1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0" fontId="2" fillId="4" borderId="4" xfId="0" applyNumberFormat="1" applyFont="1" applyFill="1" applyBorder="1" applyAlignment="1" applyProtection="1">
      <alignment horizontal="center"/>
    </xf>
    <xf numFmtId="170" fontId="0" fillId="0" borderId="4" xfId="0" applyNumberFormat="1" applyBorder="1" applyProtection="1"/>
    <xf numFmtId="10" fontId="0" fillId="0" borderId="4" xfId="0" applyNumberFormat="1" applyBorder="1" applyProtection="1"/>
    <xf numFmtId="0" fontId="0" fillId="0" borderId="4" xfId="0" applyBorder="1" applyProtection="1"/>
    <xf numFmtId="4" fontId="2" fillId="4" borderId="6" xfId="0" applyNumberFormat="1" applyFont="1" applyFill="1" applyBorder="1" applyAlignment="1" applyProtection="1">
      <alignment horizontal="center"/>
    </xf>
    <xf numFmtId="9" fontId="2" fillId="4" borderId="6" xfId="0" applyNumberFormat="1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4" fontId="1" fillId="4" borderId="6" xfId="0" applyNumberFormat="1" applyFont="1" applyFill="1" applyBorder="1" applyAlignment="1" applyProtection="1">
      <alignment horizontal="center"/>
    </xf>
    <xf numFmtId="9" fontId="1" fillId="4" borderId="6" xfId="0" applyNumberFormat="1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4" fontId="17" fillId="4" borderId="6" xfId="0" applyNumberFormat="1" applyFont="1" applyFill="1" applyBorder="1" applyAlignment="1" applyProtection="1">
      <alignment horizontal="center"/>
    </xf>
    <xf numFmtId="9" fontId="17" fillId="4" borderId="6" xfId="0" applyNumberFormat="1" applyFont="1" applyFill="1" applyBorder="1" applyAlignment="1" applyProtection="1">
      <alignment horizontal="center"/>
    </xf>
    <xf numFmtId="0" fontId="17" fillId="4" borderId="6" xfId="0" applyFont="1" applyFill="1" applyBorder="1" applyAlignment="1" applyProtection="1">
      <alignment horizontal="center"/>
    </xf>
    <xf numFmtId="0" fontId="3" fillId="0" borderId="4" xfId="0" applyFont="1" applyFill="1" applyBorder="1" applyProtection="1"/>
    <xf numFmtId="168" fontId="3" fillId="0" borderId="4" xfId="0" applyNumberFormat="1" applyFont="1" applyFill="1" applyBorder="1" applyProtection="1"/>
    <xf numFmtId="167" fontId="3" fillId="0" borderId="4" xfId="0" applyNumberFormat="1" applyFont="1" applyFill="1" applyBorder="1" applyProtection="1"/>
    <xf numFmtId="10" fontId="3" fillId="0" borderId="4" xfId="0" applyNumberFormat="1" applyFont="1" applyFill="1" applyBorder="1" applyProtection="1"/>
    <xf numFmtId="169" fontId="3" fillId="0" borderId="4" xfId="0" applyNumberFormat="1" applyFont="1" applyFill="1" applyBorder="1" applyProtection="1"/>
    <xf numFmtId="167" fontId="2" fillId="0" borderId="4" xfId="0" applyNumberFormat="1" applyFont="1" applyFill="1" applyBorder="1" applyProtection="1"/>
    <xf numFmtId="9" fontId="2" fillId="0" borderId="4" xfId="0" applyNumberFormat="1" applyFont="1" applyFill="1" applyBorder="1" applyAlignment="1" applyProtection="1">
      <alignment horizontal="right"/>
    </xf>
    <xf numFmtId="0" fontId="0" fillId="0" borderId="4" xfId="0" applyFill="1" applyBorder="1" applyProtection="1"/>
    <xf numFmtId="10" fontId="0" fillId="0" borderId="4" xfId="0" applyNumberFormat="1" applyFill="1" applyBorder="1" applyProtection="1"/>
    <xf numFmtId="170" fontId="0" fillId="0" borderId="4" xfId="0" applyNumberFormat="1" applyFill="1" applyBorder="1" applyProtection="1"/>
    <xf numFmtId="172" fontId="0" fillId="0" borderId="4" xfId="0" applyNumberFormat="1" applyFill="1" applyBorder="1" applyProtection="1"/>
    <xf numFmtId="173" fontId="0" fillId="0" borderId="4" xfId="0" applyNumberFormat="1" applyFill="1" applyBorder="1" applyProtection="1"/>
    <xf numFmtId="173" fontId="0" fillId="0" borderId="4" xfId="0" applyNumberFormat="1" applyFont="1" applyFill="1" applyBorder="1" applyProtection="1"/>
    <xf numFmtId="0" fontId="0" fillId="0" borderId="4" xfId="0" applyFont="1" applyFill="1" applyBorder="1" applyProtection="1"/>
    <xf numFmtId="173" fontId="15" fillId="0" borderId="4" xfId="0" applyNumberFormat="1" applyFont="1" applyFill="1" applyBorder="1" applyProtection="1"/>
    <xf numFmtId="0" fontId="15" fillId="0" borderId="4" xfId="0" applyFont="1" applyFill="1" applyBorder="1" applyProtection="1"/>
    <xf numFmtId="0" fontId="0" fillId="0" borderId="4" xfId="0" applyFill="1" applyBorder="1" applyAlignment="1" applyProtection="1">
      <alignment horizontal="right"/>
    </xf>
    <xf numFmtId="173" fontId="0" fillId="0" borderId="4" xfId="0" applyNumberFormat="1" applyFill="1" applyBorder="1" applyAlignment="1" applyProtection="1">
      <alignment horizontal="right"/>
    </xf>
    <xf numFmtId="174" fontId="0" fillId="0" borderId="4" xfId="0" applyNumberFormat="1" applyFill="1" applyBorder="1" applyProtection="1"/>
    <xf numFmtId="174" fontId="0" fillId="0" borderId="4" xfId="0" applyNumberFormat="1" applyFill="1" applyBorder="1" applyAlignment="1" applyProtection="1">
      <alignment horizontal="right"/>
    </xf>
    <xf numFmtId="174" fontId="0" fillId="0" borderId="4" xfId="0" applyNumberFormat="1" applyFont="1" applyFill="1" applyBorder="1" applyProtection="1"/>
    <xf numFmtId="174" fontId="0" fillId="0" borderId="4" xfId="0" applyNumberFormat="1" applyFont="1" applyFill="1" applyBorder="1" applyAlignment="1" applyProtection="1">
      <alignment horizontal="right"/>
    </xf>
    <xf numFmtId="174" fontId="15" fillId="0" borderId="4" xfId="0" applyNumberFormat="1" applyFont="1" applyFill="1" applyBorder="1" applyProtection="1"/>
    <xf numFmtId="4" fontId="0" fillId="0" borderId="4" xfId="0" applyNumberFormat="1" applyFill="1" applyBorder="1" applyProtection="1"/>
    <xf numFmtId="0" fontId="2" fillId="0" borderId="4" xfId="0" applyFont="1" applyFill="1" applyBorder="1" applyProtection="1"/>
    <xf numFmtId="0" fontId="2" fillId="7" borderId="4" xfId="0" applyFont="1" applyFill="1" applyBorder="1" applyProtection="1"/>
    <xf numFmtId="0" fontId="4" fillId="7" borderId="4" xfId="0" applyFont="1" applyFill="1" applyBorder="1" applyProtection="1"/>
    <xf numFmtId="0" fontId="3" fillId="7" borderId="4" xfId="0" applyFont="1" applyFill="1" applyBorder="1" applyProtection="1"/>
    <xf numFmtId="0" fontId="0" fillId="7" borderId="4" xfId="0" applyFill="1" applyBorder="1" applyProtection="1"/>
    <xf numFmtId="4" fontId="0" fillId="7" borderId="4" xfId="0" applyNumberFormat="1" applyFill="1" applyBorder="1" applyProtection="1"/>
    <xf numFmtId="10" fontId="0" fillId="7" borderId="4" xfId="0" applyNumberFormat="1" applyFill="1" applyBorder="1" applyProtection="1"/>
    <xf numFmtId="170" fontId="0" fillId="7" borderId="4" xfId="0" applyNumberFormat="1" applyFill="1" applyBorder="1" applyProtection="1"/>
    <xf numFmtId="10" fontId="0" fillId="7" borderId="0" xfId="0" applyNumberFormat="1" applyFill="1" applyProtection="1"/>
    <xf numFmtId="4" fontId="0" fillId="7" borderId="4" xfId="0" applyNumberFormat="1" applyFont="1" applyFill="1" applyBorder="1" applyProtection="1"/>
    <xf numFmtId="0" fontId="0" fillId="7" borderId="4" xfId="0" applyFont="1" applyFill="1" applyBorder="1" applyProtection="1"/>
    <xf numFmtId="4" fontId="15" fillId="7" borderId="4" xfId="0" applyNumberFormat="1" applyFont="1" applyFill="1" applyBorder="1" applyProtection="1"/>
    <xf numFmtId="0" fontId="15" fillId="7" borderId="4" xfId="0" applyFont="1" applyFill="1" applyBorder="1" applyProtection="1"/>
    <xf numFmtId="4" fontId="0" fillId="0" borderId="4" xfId="0" applyNumberFormat="1" applyFont="1" applyFill="1" applyBorder="1" applyProtection="1"/>
    <xf numFmtId="4" fontId="15" fillId="0" borderId="4" xfId="0" applyNumberFormat="1" applyFont="1" applyFill="1" applyBorder="1" applyProtection="1"/>
    <xf numFmtId="0" fontId="8" fillId="7" borderId="4" xfId="0" applyFont="1" applyFill="1" applyBorder="1" applyProtection="1"/>
    <xf numFmtId="4" fontId="3" fillId="0" borderId="4" xfId="0" applyNumberFormat="1" applyFont="1" applyFill="1" applyBorder="1" applyProtection="1"/>
    <xf numFmtId="4" fontId="2" fillId="0" borderId="4" xfId="0" applyNumberFormat="1" applyFont="1" applyFill="1" applyBorder="1" applyProtection="1"/>
    <xf numFmtId="0" fontId="2" fillId="7" borderId="4" xfId="0" applyFont="1" applyFill="1" applyBorder="1" applyAlignment="1" applyProtection="1">
      <alignment vertical="center"/>
    </xf>
    <xf numFmtId="167" fontId="3" fillId="7" borderId="4" xfId="0" applyNumberFormat="1" applyFont="1" applyFill="1" applyBorder="1" applyProtection="1"/>
    <xf numFmtId="10" fontId="3" fillId="7" borderId="4" xfId="0" applyNumberFormat="1" applyFont="1" applyFill="1" applyBorder="1" applyProtection="1"/>
    <xf numFmtId="9" fontId="2" fillId="7" borderId="4" xfId="0" applyNumberFormat="1" applyFont="1" applyFill="1" applyBorder="1" applyAlignment="1" applyProtection="1">
      <alignment horizontal="right"/>
    </xf>
    <xf numFmtId="169" fontId="3" fillId="7" borderId="4" xfId="0" applyNumberFormat="1" applyFont="1" applyFill="1" applyBorder="1" applyProtection="1"/>
    <xf numFmtId="4" fontId="0" fillId="7" borderId="11" xfId="0" applyNumberFormat="1" applyFill="1" applyBorder="1" applyProtection="1"/>
    <xf numFmtId="10" fontId="0" fillId="7" borderId="0" xfId="0" applyNumberFormat="1" applyFill="1" applyBorder="1" applyProtection="1"/>
    <xf numFmtId="4" fontId="0" fillId="7" borderId="12" xfId="0" applyNumberFormat="1" applyFont="1" applyFill="1" applyBorder="1" applyProtection="1"/>
    <xf numFmtId="4" fontId="15" fillId="7" borderId="12" xfId="0" applyNumberFormat="1" applyFont="1" applyFill="1" applyBorder="1" applyProtection="1"/>
    <xf numFmtId="0" fontId="3" fillId="0" borderId="4" xfId="0" applyFont="1" applyFill="1" applyBorder="1" applyAlignment="1" applyProtection="1">
      <alignment vertical="center"/>
    </xf>
    <xf numFmtId="165" fontId="3" fillId="0" borderId="7" xfId="0" applyNumberFormat="1" applyFont="1" applyFill="1" applyBorder="1" applyAlignment="1" applyProtection="1">
      <alignment horizontal="right" vertical="center" wrapText="1"/>
    </xf>
    <xf numFmtId="4" fontId="0" fillId="0" borderId="11" xfId="0" applyNumberFormat="1" applyFont="1" applyFill="1" applyBorder="1" applyProtection="1"/>
    <xf numFmtId="2" fontId="0" fillId="0" borderId="4" xfId="0" applyNumberFormat="1" applyFont="1" applyFill="1" applyBorder="1" applyAlignment="1" applyProtection="1">
      <alignment horizontal="right" vertical="center" wrapText="1"/>
    </xf>
    <xf numFmtId="10" fontId="0" fillId="0" borderId="0" xfId="0" applyNumberFormat="1" applyFill="1" applyAlignment="1" applyProtection="1">
      <alignment horizontal="center" vertical="center"/>
    </xf>
    <xf numFmtId="4" fontId="14" fillId="0" borderId="4" xfId="0" applyNumberFormat="1" applyFont="1" applyBorder="1" applyProtection="1"/>
    <xf numFmtId="4" fontId="15" fillId="0" borderId="4" xfId="0" applyNumberFormat="1" applyFont="1" applyBorder="1" applyProtection="1"/>
    <xf numFmtId="164" fontId="3" fillId="0" borderId="7" xfId="0" applyNumberFormat="1" applyFont="1" applyFill="1" applyBorder="1" applyAlignment="1" applyProtection="1">
      <alignment horizontal="right" vertical="center" wrapText="1"/>
    </xf>
    <xf numFmtId="164" fontId="3" fillId="0" borderId="8" xfId="0" applyNumberFormat="1" applyFont="1" applyFill="1" applyBorder="1" applyAlignment="1" applyProtection="1">
      <alignment horizontal="right" vertical="center" wrapText="1"/>
    </xf>
    <xf numFmtId="2" fontId="0" fillId="0" borderId="4" xfId="0" applyNumberFormat="1" applyFont="1" applyFill="1" applyBorder="1" applyProtection="1"/>
    <xf numFmtId="164" fontId="3" fillId="0" borderId="4" xfId="0" applyNumberFormat="1" applyFont="1" applyFill="1" applyBorder="1" applyAlignment="1" applyProtection="1">
      <alignment horizontal="right" vertical="center" wrapText="1"/>
    </xf>
    <xf numFmtId="165" fontId="3" fillId="0" borderId="4" xfId="0" applyNumberFormat="1" applyFont="1" applyFill="1" applyBorder="1" applyAlignment="1" applyProtection="1">
      <alignment horizontal="right" vertical="center" wrapText="1"/>
    </xf>
    <xf numFmtId="4" fontId="14" fillId="0" borderId="4" xfId="0" applyNumberFormat="1" applyFont="1" applyFill="1" applyBorder="1" applyProtection="1"/>
    <xf numFmtId="4" fontId="0" fillId="7" borderId="4" xfId="0" applyNumberFormat="1" applyFill="1" applyBorder="1" applyAlignment="1" applyProtection="1">
      <alignment horizontal="right"/>
    </xf>
    <xf numFmtId="4" fontId="0" fillId="7" borderId="11" xfId="0" applyNumberFormat="1" applyFont="1" applyFill="1" applyBorder="1" applyProtection="1"/>
    <xf numFmtId="4" fontId="0" fillId="7" borderId="4" xfId="0" applyNumberFormat="1" applyFont="1" applyFill="1" applyBorder="1" applyAlignment="1" applyProtection="1">
      <alignment horizontal="right"/>
    </xf>
    <xf numFmtId="4" fontId="15" fillId="7" borderId="4" xfId="0" applyNumberFormat="1" applyFont="1" applyFill="1" applyBorder="1" applyAlignment="1" applyProtection="1">
      <alignment horizontal="right"/>
    </xf>
    <xf numFmtId="165" fontId="0" fillId="0" borderId="4" xfId="0" applyNumberFormat="1" applyFont="1" applyFill="1" applyBorder="1" applyAlignment="1" applyProtection="1">
      <alignment horizontal="right" vertical="center" wrapText="1"/>
    </xf>
    <xf numFmtId="165" fontId="3" fillId="0" borderId="0" xfId="0" applyNumberFormat="1" applyFont="1" applyFill="1" applyBorder="1" applyAlignment="1" applyProtection="1">
      <alignment horizontal="right" vertical="center" wrapText="1"/>
    </xf>
    <xf numFmtId="170" fontId="0" fillId="0" borderId="4" xfId="0" applyNumberFormat="1" applyFont="1" applyFill="1" applyBorder="1" applyProtection="1"/>
    <xf numFmtId="170" fontId="15" fillId="0" borderId="4" xfId="0" applyNumberFormat="1" applyFont="1" applyFill="1" applyBorder="1" applyProtection="1"/>
    <xf numFmtId="0" fontId="1" fillId="7" borderId="4" xfId="0" applyFont="1" applyFill="1" applyBorder="1" applyProtection="1"/>
    <xf numFmtId="170" fontId="1" fillId="7" borderId="4" xfId="0" applyNumberFormat="1" applyFont="1" applyFill="1" applyBorder="1" applyProtection="1"/>
    <xf numFmtId="10" fontId="1" fillId="7" borderId="4" xfId="0" applyNumberFormat="1" applyFont="1" applyFill="1" applyBorder="1" applyProtection="1"/>
    <xf numFmtId="4" fontId="1" fillId="7" borderId="4" xfId="0" applyNumberFormat="1" applyFont="1" applyFill="1" applyBorder="1" applyProtection="1"/>
    <xf numFmtId="10" fontId="1" fillId="7" borderId="0" xfId="0" applyNumberFormat="1" applyFont="1" applyFill="1" applyProtection="1"/>
    <xf numFmtId="10" fontId="1" fillId="0" borderId="0" xfId="2" applyNumberFormat="1" applyFont="1" applyFill="1" applyProtection="1"/>
    <xf numFmtId="4" fontId="17" fillId="7" borderId="4" xfId="0" applyNumberFormat="1" applyFont="1" applyFill="1" applyBorder="1" applyProtection="1"/>
    <xf numFmtId="0" fontId="17" fillId="7" borderId="4" xfId="0" applyFont="1" applyFill="1" applyBorder="1" applyProtection="1"/>
    <xf numFmtId="170" fontId="0" fillId="7" borderId="4" xfId="0" applyNumberFormat="1" applyFont="1" applyFill="1" applyBorder="1" applyProtection="1"/>
    <xf numFmtId="170" fontId="15" fillId="7" borderId="4" xfId="0" applyNumberFormat="1" applyFont="1" applyFill="1" applyBorder="1" applyProtection="1"/>
    <xf numFmtId="167" fontId="3" fillId="3" borderId="4" xfId="0" applyNumberFormat="1" applyFont="1" applyFill="1" applyBorder="1" applyProtection="1"/>
    <xf numFmtId="10" fontId="3" fillId="0" borderId="4" xfId="0" applyNumberFormat="1" applyFont="1" applyBorder="1" applyProtection="1"/>
    <xf numFmtId="167" fontId="3" fillId="0" borderId="4" xfId="0" applyNumberFormat="1" applyFont="1" applyBorder="1" applyProtection="1"/>
    <xf numFmtId="10" fontId="3" fillId="3" borderId="4" xfId="0" applyNumberFormat="1" applyFont="1" applyFill="1" applyBorder="1" applyProtection="1"/>
    <xf numFmtId="0" fontId="3" fillId="8" borderId="4" xfId="0" applyFont="1" applyFill="1" applyBorder="1" applyProtection="1"/>
    <xf numFmtId="9" fontId="2" fillId="0" borderId="4" xfId="0" applyNumberFormat="1" applyFont="1" applyBorder="1" applyAlignment="1" applyProtection="1">
      <alignment horizontal="right"/>
    </xf>
    <xf numFmtId="169" fontId="3" fillId="3" borderId="4" xfId="0" applyNumberFormat="1" applyFont="1" applyFill="1" applyBorder="1" applyProtection="1"/>
    <xf numFmtId="4" fontId="0" fillId="0" borderId="4" xfId="0" applyNumberFormat="1" applyBorder="1" applyProtection="1"/>
    <xf numFmtId="4" fontId="0" fillId="4" borderId="4" xfId="0" applyNumberFormat="1" applyFill="1" applyBorder="1" applyProtection="1"/>
    <xf numFmtId="170" fontId="0" fillId="4" borderId="4" xfId="0" applyNumberFormat="1" applyFill="1" applyBorder="1" applyProtection="1"/>
    <xf numFmtId="4" fontId="15" fillId="4" borderId="4" xfId="0" applyNumberFormat="1" applyFont="1" applyFill="1" applyBorder="1" applyProtection="1"/>
    <xf numFmtId="170" fontId="15" fillId="4" borderId="4" xfId="0" applyNumberFormat="1" applyFont="1" applyFill="1" applyBorder="1" applyProtection="1"/>
    <xf numFmtId="0" fontId="3" fillId="0" borderId="4" xfId="0" applyFont="1" applyBorder="1" applyProtection="1"/>
    <xf numFmtId="10" fontId="0" fillId="3" borderId="0" xfId="0" applyNumberFormat="1" applyFill="1" applyProtection="1"/>
    <xf numFmtId="170" fontId="15" fillId="0" borderId="4" xfId="0" applyNumberFormat="1" applyFont="1" applyBorder="1" applyProtection="1"/>
    <xf numFmtId="0" fontId="3" fillId="4" borderId="4" xfId="0" applyFont="1" applyFill="1" applyBorder="1" applyProtection="1"/>
    <xf numFmtId="9" fontId="2" fillId="4" borderId="4" xfId="0" applyNumberFormat="1" applyFont="1" applyFill="1" applyBorder="1" applyAlignment="1" applyProtection="1">
      <alignment horizontal="right"/>
    </xf>
    <xf numFmtId="0" fontId="0" fillId="4" borderId="4" xfId="0" applyFill="1" applyBorder="1" applyProtection="1"/>
    <xf numFmtId="10" fontId="0" fillId="4" borderId="4" xfId="0" applyNumberFormat="1" applyFill="1" applyBorder="1" applyProtection="1"/>
    <xf numFmtId="0" fontId="15" fillId="4" borderId="4" xfId="0" applyFont="1" applyFill="1" applyBorder="1" applyProtection="1"/>
    <xf numFmtId="167" fontId="3" fillId="9" borderId="4" xfId="0" applyNumberFormat="1" applyFont="1" applyFill="1" applyBorder="1" applyProtection="1"/>
    <xf numFmtId="10" fontId="3" fillId="9" borderId="4" xfId="0" applyNumberFormat="1" applyFont="1" applyFill="1" applyBorder="1" applyProtection="1"/>
    <xf numFmtId="0" fontId="0" fillId="5" borderId="4" xfId="0" applyFill="1" applyBorder="1" applyProtection="1"/>
    <xf numFmtId="170" fontId="0" fillId="5" borderId="4" xfId="0" applyNumberFormat="1" applyFill="1" applyBorder="1" applyProtection="1"/>
    <xf numFmtId="0" fontId="3" fillId="10" borderId="4" xfId="0" applyFont="1" applyFill="1" applyBorder="1" applyProtection="1"/>
    <xf numFmtId="9" fontId="2" fillId="10" borderId="4" xfId="0" applyNumberFormat="1" applyFont="1" applyFill="1" applyBorder="1" applyAlignment="1" applyProtection="1">
      <alignment horizontal="right"/>
    </xf>
    <xf numFmtId="170" fontId="0" fillId="3" borderId="4" xfId="0" applyNumberFormat="1" applyFill="1" applyBorder="1" applyProtection="1"/>
    <xf numFmtId="166" fontId="2" fillId="4" borderId="4" xfId="1" applyFont="1" applyFill="1" applyBorder="1" applyProtection="1"/>
    <xf numFmtId="166" fontId="3" fillId="4" borderId="4" xfId="1" applyFont="1" applyFill="1" applyBorder="1" applyProtection="1"/>
    <xf numFmtId="166" fontId="0" fillId="4" borderId="4" xfId="1" applyFont="1" applyFill="1" applyBorder="1" applyProtection="1"/>
    <xf numFmtId="166" fontId="0" fillId="0" borderId="4" xfId="1" applyFont="1" applyBorder="1" applyProtection="1"/>
    <xf numFmtId="10" fontId="0" fillId="0" borderId="4" xfId="1" applyNumberFormat="1" applyFont="1" applyBorder="1" applyProtection="1"/>
    <xf numFmtId="170" fontId="0" fillId="0" borderId="4" xfId="1" applyNumberFormat="1" applyFont="1" applyBorder="1" applyProtection="1"/>
    <xf numFmtId="10" fontId="0" fillId="0" borderId="0" xfId="1" applyNumberFormat="1" applyFont="1" applyProtection="1"/>
    <xf numFmtId="4" fontId="0" fillId="4" borderId="4" xfId="1" applyNumberFormat="1" applyFont="1" applyFill="1" applyBorder="1" applyProtection="1"/>
    <xf numFmtId="4" fontId="15" fillId="4" borderId="4" xfId="1" applyNumberFormat="1" applyFont="1" applyFill="1" applyBorder="1" applyProtection="1"/>
    <xf numFmtId="166" fontId="15" fillId="4" borderId="4" xfId="1" applyFont="1" applyFill="1" applyBorder="1" applyProtection="1"/>
    <xf numFmtId="10" fontId="0" fillId="0" borderId="0" xfId="1" applyNumberFormat="1" applyFont="1" applyFill="1" applyProtection="1"/>
    <xf numFmtId="166" fontId="3" fillId="0" borderId="4" xfId="1" applyFont="1" applyBorder="1" applyProtection="1"/>
    <xf numFmtId="166" fontId="3" fillId="3" borderId="4" xfId="1" applyFont="1" applyFill="1" applyBorder="1" applyProtection="1"/>
    <xf numFmtId="166" fontId="3" fillId="8" borderId="4" xfId="1" applyFont="1" applyFill="1" applyBorder="1" applyProtection="1"/>
    <xf numFmtId="166" fontId="2" fillId="0" borderId="4" xfId="1" applyFont="1" applyBorder="1" applyAlignment="1" applyProtection="1">
      <alignment horizontal="right"/>
    </xf>
    <xf numFmtId="166" fontId="0" fillId="0" borderId="4" xfId="1" applyFont="1" applyFill="1" applyBorder="1" applyProtection="1"/>
    <xf numFmtId="166" fontId="0" fillId="5" borderId="4" xfId="1" applyFont="1" applyFill="1" applyBorder="1" applyProtection="1"/>
    <xf numFmtId="171" fontId="3" fillId="0" borderId="4" xfId="1" applyNumberFormat="1" applyFont="1" applyBorder="1" applyProtection="1"/>
    <xf numFmtId="171" fontId="3" fillId="3" borderId="4" xfId="1" applyNumberFormat="1" applyFont="1" applyFill="1" applyBorder="1" applyProtection="1"/>
    <xf numFmtId="171" fontId="3" fillId="8" borderId="4" xfId="1" applyNumberFormat="1" applyFont="1" applyFill="1" applyBorder="1" applyProtection="1"/>
    <xf numFmtId="171" fontId="2" fillId="0" borderId="4" xfId="1" applyNumberFormat="1" applyFont="1" applyBorder="1" applyAlignment="1" applyProtection="1">
      <alignment horizontal="right"/>
    </xf>
    <xf numFmtId="171" fontId="0" fillId="0" borderId="4" xfId="1" applyNumberFormat="1" applyFont="1" applyFill="1" applyBorder="1" applyProtection="1"/>
    <xf numFmtId="171" fontId="0" fillId="5" borderId="4" xfId="1" applyNumberFormat="1" applyFont="1" applyFill="1" applyBorder="1" applyProtection="1"/>
    <xf numFmtId="171" fontId="0" fillId="0" borderId="4" xfId="1" applyNumberFormat="1" applyFont="1" applyBorder="1" applyProtection="1"/>
    <xf numFmtId="4" fontId="0" fillId="5" borderId="4" xfId="0" applyNumberFormat="1" applyFill="1" applyBorder="1" applyProtection="1"/>
    <xf numFmtId="4" fontId="0" fillId="4" borderId="4" xfId="0" applyNumberFormat="1" applyFont="1" applyFill="1" applyBorder="1" applyProtection="1"/>
    <xf numFmtId="0" fontId="3" fillId="0" borderId="4" xfId="0" applyFont="1" applyFill="1" applyBorder="1" applyAlignment="1" applyProtection="1">
      <alignment wrapText="1"/>
    </xf>
    <xf numFmtId="0" fontId="2" fillId="7" borderId="4" xfId="0" applyFont="1" applyFill="1" applyBorder="1" applyAlignment="1" applyProtection="1">
      <alignment wrapText="1"/>
    </xf>
    <xf numFmtId="0" fontId="4" fillId="6" borderId="4" xfId="0" applyFont="1" applyFill="1" applyBorder="1" applyProtection="1"/>
    <xf numFmtId="0" fontId="3" fillId="6" borderId="4" xfId="0" applyFont="1" applyFill="1" applyBorder="1" applyProtection="1"/>
    <xf numFmtId="0" fontId="2" fillId="6" borderId="4" xfId="0" applyFont="1" applyFill="1" applyBorder="1" applyProtection="1"/>
    <xf numFmtId="0" fontId="0" fillId="6" borderId="4" xfId="0" applyFill="1" applyBorder="1" applyProtection="1"/>
    <xf numFmtId="4" fontId="0" fillId="6" borderId="4" xfId="0" applyNumberFormat="1" applyFill="1" applyBorder="1" applyProtection="1"/>
    <xf numFmtId="10" fontId="0" fillId="6" borderId="4" xfId="0" applyNumberFormat="1" applyFill="1" applyBorder="1" applyProtection="1"/>
    <xf numFmtId="170" fontId="0" fillId="6" borderId="4" xfId="0" applyNumberFormat="1" applyFill="1" applyBorder="1" applyProtection="1"/>
    <xf numFmtId="10" fontId="0" fillId="6" borderId="0" xfId="0" applyNumberFormat="1" applyFill="1" applyProtection="1"/>
    <xf numFmtId="4" fontId="0" fillId="6" borderId="4" xfId="0" applyNumberFormat="1" applyFont="1" applyFill="1" applyBorder="1" applyProtection="1"/>
    <xf numFmtId="0" fontId="0" fillId="6" borderId="4" xfId="0" applyFont="1" applyFill="1" applyBorder="1" applyProtection="1"/>
    <xf numFmtId="4" fontId="15" fillId="6" borderId="4" xfId="0" applyNumberFormat="1" applyFont="1" applyFill="1" applyBorder="1" applyProtection="1"/>
    <xf numFmtId="0" fontId="15" fillId="6" borderId="4" xfId="0" applyFont="1" applyFill="1" applyBorder="1" applyProtection="1"/>
    <xf numFmtId="0" fontId="4" fillId="4" borderId="4" xfId="0" applyFont="1" applyFill="1" applyBorder="1" applyProtection="1"/>
    <xf numFmtId="0" fontId="0" fillId="4" borderId="4" xfId="0" applyFont="1" applyFill="1" applyBorder="1" applyProtection="1"/>
    <xf numFmtId="0" fontId="11" fillId="0" borderId="4" xfId="0" applyFont="1" applyFill="1" applyBorder="1" applyProtection="1"/>
    <xf numFmtId="10" fontId="0" fillId="0" borderId="4" xfId="0" applyNumberFormat="1" applyFont="1" applyFill="1" applyBorder="1" applyProtection="1"/>
    <xf numFmtId="10" fontId="0" fillId="0" borderId="0" xfId="0" applyNumberFormat="1" applyFont="1" applyFill="1" applyProtection="1"/>
    <xf numFmtId="10" fontId="7" fillId="0" borderId="0" xfId="2" applyNumberFormat="1" applyFont="1" applyFill="1" applyProtection="1"/>
    <xf numFmtId="0" fontId="8" fillId="4" borderId="4" xfId="0" applyFont="1" applyFill="1" applyBorder="1" applyAlignment="1" applyProtection="1">
      <alignment wrapText="1"/>
    </xf>
    <xf numFmtId="0" fontId="1" fillId="4" borderId="4" xfId="0" applyFont="1" applyFill="1" applyBorder="1" applyProtection="1"/>
    <xf numFmtId="4" fontId="1" fillId="4" borderId="4" xfId="0" applyNumberFormat="1" applyFont="1" applyFill="1" applyBorder="1" applyProtection="1"/>
    <xf numFmtId="10" fontId="1" fillId="4" borderId="4" xfId="0" applyNumberFormat="1" applyFont="1" applyFill="1" applyBorder="1" applyProtection="1"/>
    <xf numFmtId="170" fontId="1" fillId="4" borderId="4" xfId="0" applyNumberFormat="1" applyFont="1" applyFill="1" applyBorder="1" applyProtection="1"/>
    <xf numFmtId="10" fontId="1" fillId="4" borderId="0" xfId="0" applyNumberFormat="1" applyFont="1" applyFill="1" applyProtection="1"/>
    <xf numFmtId="4" fontId="17" fillId="4" borderId="4" xfId="0" applyNumberFormat="1" applyFont="1" applyFill="1" applyBorder="1" applyProtection="1"/>
    <xf numFmtId="0" fontId="2" fillId="4" borderId="4" xfId="0" applyFont="1" applyFill="1" applyBorder="1" applyAlignment="1" applyProtection="1">
      <alignment wrapText="1"/>
    </xf>
    <xf numFmtId="0" fontId="5" fillId="0" borderId="4" xfId="0" applyFont="1" applyBorder="1" applyProtection="1"/>
    <xf numFmtId="0" fontId="4" fillId="0" borderId="4" xfId="0" applyFont="1" applyBorder="1" applyProtection="1"/>
    <xf numFmtId="0" fontId="2" fillId="0" borderId="4" xfId="0" applyFont="1" applyBorder="1" applyProtection="1"/>
    <xf numFmtId="4" fontId="0" fillId="0" borderId="4" xfId="0" applyNumberFormat="1" applyFont="1" applyBorder="1" applyProtection="1"/>
    <xf numFmtId="0" fontId="0" fillId="0" borderId="4" xfId="0" applyFont="1" applyBorder="1" applyProtection="1"/>
    <xf numFmtId="0" fontId="15" fillId="0" borderId="4" xfId="0" applyFont="1" applyBorder="1" applyProtection="1"/>
    <xf numFmtId="0" fontId="13" fillId="0" borderId="4" xfId="0" applyFont="1" applyBorder="1" applyProtection="1"/>
    <xf numFmtId="0" fontId="10" fillId="0" borderId="4" xfId="0" applyFont="1" applyFill="1" applyBorder="1" applyProtection="1"/>
    <xf numFmtId="167" fontId="9" fillId="0" borderId="4" xfId="0" applyNumberFormat="1" applyFont="1" applyFill="1" applyBorder="1" applyProtection="1"/>
    <xf numFmtId="10" fontId="9" fillId="0" borderId="4" xfId="0" applyNumberFormat="1" applyFont="1" applyFill="1" applyBorder="1" applyProtection="1"/>
    <xf numFmtId="0" fontId="12" fillId="0" borderId="4" xfId="0" applyFont="1" applyFill="1" applyBorder="1" applyProtection="1"/>
    <xf numFmtId="0" fontId="9" fillId="0" borderId="4" xfId="0" applyFont="1" applyFill="1" applyBorder="1" applyProtection="1"/>
    <xf numFmtId="9" fontId="10" fillId="0" borderId="4" xfId="0" applyNumberFormat="1" applyFont="1" applyFill="1" applyBorder="1" applyAlignment="1" applyProtection="1">
      <alignment horizontal="right"/>
    </xf>
    <xf numFmtId="169" fontId="9" fillId="0" borderId="4" xfId="0" applyNumberFormat="1" applyFont="1" applyFill="1" applyBorder="1" applyProtection="1"/>
    <xf numFmtId="4" fontId="9" fillId="0" borderId="4" xfId="0" applyNumberFormat="1" applyFont="1" applyFill="1" applyBorder="1" applyProtection="1"/>
    <xf numFmtId="170" fontId="9" fillId="0" borderId="4" xfId="0" applyNumberFormat="1" applyFont="1" applyFill="1" applyBorder="1" applyProtection="1"/>
    <xf numFmtId="10" fontId="9" fillId="0" borderId="0" xfId="0" applyNumberFormat="1" applyFont="1" applyFill="1" applyProtection="1"/>
    <xf numFmtId="10" fontId="15" fillId="0" borderId="0" xfId="2" applyNumberFormat="1" applyFont="1" applyFill="1" applyProtection="1"/>
    <xf numFmtId="0" fontId="4" fillId="2" borderId="4" xfId="0" applyFont="1" applyFill="1" applyBorder="1" applyProtection="1"/>
    <xf numFmtId="0" fontId="4" fillId="3" borderId="4" xfId="0" applyFont="1" applyFill="1" applyBorder="1" applyProtection="1"/>
    <xf numFmtId="0" fontId="3" fillId="2" borderId="4" xfId="0" applyFont="1" applyFill="1" applyBorder="1" applyProtection="1"/>
    <xf numFmtId="0" fontId="2" fillId="2" borderId="4" xfId="0" applyFont="1" applyFill="1" applyBorder="1" applyProtection="1"/>
    <xf numFmtId="10" fontId="0" fillId="5" borderId="4" xfId="0" applyNumberFormat="1" applyFill="1" applyBorder="1" applyProtection="1"/>
    <xf numFmtId="4" fontId="0" fillId="5" borderId="4" xfId="0" applyNumberFormat="1" applyFont="1" applyFill="1" applyBorder="1" applyProtection="1"/>
    <xf numFmtId="0" fontId="0" fillId="5" borderId="4" xfId="0" applyFont="1" applyFill="1" applyBorder="1" applyProtection="1"/>
    <xf numFmtId="4" fontId="15" fillId="5" borderId="4" xfId="0" applyNumberFormat="1" applyFont="1" applyFill="1" applyBorder="1" applyProtection="1"/>
    <xf numFmtId="0" fontId="15" fillId="5" borderId="4" xfId="0" applyFont="1" applyFill="1" applyBorder="1" applyProtection="1"/>
    <xf numFmtId="0" fontId="3" fillId="11" borderId="4" xfId="0" applyFont="1" applyFill="1" applyBorder="1" applyProtection="1"/>
    <xf numFmtId="0" fontId="4" fillId="11" borderId="4" xfId="0" applyFont="1" applyFill="1" applyBorder="1" applyProtection="1"/>
    <xf numFmtId="9" fontId="2" fillId="11" borderId="4" xfId="0" applyNumberFormat="1" applyFont="1" applyFill="1" applyBorder="1" applyAlignment="1" applyProtection="1">
      <alignment horizontal="right"/>
    </xf>
    <xf numFmtId="0" fontId="0" fillId="11" borderId="4" xfId="0" applyFill="1" applyBorder="1" applyProtection="1"/>
    <xf numFmtId="10" fontId="0" fillId="11" borderId="4" xfId="0" applyNumberFormat="1" applyFill="1" applyBorder="1" applyProtection="1"/>
    <xf numFmtId="170" fontId="0" fillId="11" borderId="4" xfId="0" applyNumberFormat="1" applyFill="1" applyBorder="1" applyProtection="1"/>
    <xf numFmtId="4" fontId="0" fillId="11" borderId="4" xfId="0" applyNumberFormat="1" applyFill="1" applyBorder="1" applyProtection="1"/>
    <xf numFmtId="10" fontId="0" fillId="11" borderId="0" xfId="0" applyNumberFormat="1" applyFill="1" applyProtection="1"/>
    <xf numFmtId="4" fontId="0" fillId="11" borderId="4" xfId="0" applyNumberFormat="1" applyFont="1" applyFill="1" applyBorder="1" applyProtection="1"/>
    <xf numFmtId="4" fontId="15" fillId="11" borderId="4" xfId="0" applyNumberFormat="1" applyFont="1" applyFill="1" applyBorder="1" applyProtection="1"/>
    <xf numFmtId="0" fontId="3" fillId="3" borderId="4" xfId="0" applyFont="1" applyFill="1" applyBorder="1" applyProtection="1"/>
    <xf numFmtId="0" fontId="4" fillId="0" borderId="4" xfId="0" applyFont="1" applyBorder="1" applyAlignment="1" applyProtection="1">
      <alignment horizontal="right"/>
    </xf>
    <xf numFmtId="0" fontId="3" fillId="11" borderId="4" xfId="0" applyFont="1" applyFill="1" applyBorder="1" applyAlignment="1" applyProtection="1">
      <alignment wrapText="1"/>
    </xf>
    <xf numFmtId="0" fontId="4" fillId="0" borderId="4" xfId="0" applyFont="1" applyFill="1" applyBorder="1" applyProtection="1"/>
    <xf numFmtId="4" fontId="3" fillId="0" borderId="4" xfId="0" applyNumberFormat="1" applyFont="1" applyBorder="1" applyProtection="1"/>
    <xf numFmtId="0" fontId="2" fillId="3" borderId="4" xfId="0" applyFont="1" applyFill="1" applyBorder="1" applyProtection="1"/>
    <xf numFmtId="0" fontId="5" fillId="2" borderId="4" xfId="0" applyFont="1" applyFill="1" applyBorder="1" applyProtection="1"/>
    <xf numFmtId="0" fontId="5" fillId="3" borderId="4" xfId="0" applyFont="1" applyFill="1" applyBorder="1" applyProtection="1"/>
    <xf numFmtId="4" fontId="4" fillId="0" borderId="4" xfId="0" applyNumberFormat="1" applyFont="1" applyBorder="1" applyProtection="1"/>
    <xf numFmtId="0" fontId="5" fillId="11" borderId="4" xfId="0" applyFont="1" applyFill="1" applyBorder="1" applyProtection="1"/>
    <xf numFmtId="0" fontId="2" fillId="11" borderId="4" xfId="0" applyFont="1" applyFill="1" applyBorder="1" applyProtection="1"/>
    <xf numFmtId="0" fontId="0" fillId="11" borderId="4" xfId="0" applyFont="1" applyFill="1" applyBorder="1" applyProtection="1"/>
    <xf numFmtId="0" fontId="15" fillId="11" borderId="4" xfId="0" applyFont="1" applyFill="1" applyBorder="1" applyProtection="1"/>
    <xf numFmtId="4" fontId="4" fillId="11" borderId="4" xfId="0" applyNumberFormat="1" applyFont="1" applyFill="1" applyBorder="1" applyProtection="1"/>
    <xf numFmtId="4" fontId="3" fillId="11" borderId="4" xfId="0" applyNumberFormat="1" applyFont="1" applyFill="1" applyBorder="1" applyProtection="1"/>
    <xf numFmtId="0" fontId="3" fillId="0" borderId="4" xfId="0" applyFont="1" applyBorder="1" applyAlignment="1" applyProtection="1">
      <alignment wrapText="1"/>
    </xf>
    <xf numFmtId="0" fontId="3" fillId="3" borderId="4" xfId="0" applyFont="1" applyFill="1" applyBorder="1" applyAlignment="1" applyProtection="1">
      <alignment wrapText="1"/>
    </xf>
    <xf numFmtId="9" fontId="2" fillId="3" borderId="4" xfId="0" applyNumberFormat="1" applyFont="1" applyFill="1" applyBorder="1" applyAlignment="1" applyProtection="1">
      <alignment horizontal="right"/>
    </xf>
    <xf numFmtId="0" fontId="0" fillId="3" borderId="4" xfId="0" applyFill="1" applyBorder="1" applyProtection="1"/>
    <xf numFmtId="4" fontId="0" fillId="3" borderId="4" xfId="0" applyNumberFormat="1" applyFill="1" applyBorder="1" applyProtection="1"/>
    <xf numFmtId="10" fontId="0" fillId="3" borderId="4" xfId="0" applyNumberFormat="1" applyFill="1" applyBorder="1" applyProtection="1"/>
    <xf numFmtId="0" fontId="2" fillId="5" borderId="4" xfId="0" applyFont="1" applyFill="1" applyBorder="1" applyAlignment="1" applyProtection="1">
      <alignment wrapText="1"/>
    </xf>
    <xf numFmtId="0" fontId="15" fillId="0" borderId="4" xfId="0" applyFont="1" applyFill="1" applyBorder="1" applyAlignment="1" applyProtection="1">
      <alignment wrapText="1"/>
    </xf>
    <xf numFmtId="0" fontId="5" fillId="5" borderId="4" xfId="0" applyFont="1" applyFill="1" applyBorder="1" applyProtection="1"/>
    <xf numFmtId="0" fontId="2" fillId="5" borderId="4" xfId="0" applyFont="1" applyFill="1" applyBorder="1" applyProtection="1"/>
    <xf numFmtId="0" fontId="4" fillId="5" borderId="4" xfId="0" applyFont="1" applyFill="1" applyBorder="1" applyProtection="1"/>
    <xf numFmtId="0" fontId="3" fillId="5" borderId="4" xfId="0" applyFont="1" applyFill="1" applyBorder="1" applyProtection="1"/>
    <xf numFmtId="10" fontId="0" fillId="5" borderId="0" xfId="0" applyNumberFormat="1" applyFill="1" applyProtection="1"/>
    <xf numFmtId="9" fontId="2" fillId="5" borderId="4" xfId="0" applyNumberFormat="1" applyFont="1" applyFill="1" applyBorder="1" applyAlignment="1" applyProtection="1">
      <alignment horizontal="right"/>
    </xf>
    <xf numFmtId="4" fontId="10" fillId="4" borderId="6" xfId="0" applyNumberFormat="1" applyFont="1" applyFill="1" applyBorder="1" applyAlignment="1" applyProtection="1">
      <alignment horizontal="center"/>
    </xf>
    <xf numFmtId="9" fontId="10" fillId="4" borderId="6" xfId="0" applyNumberFormat="1" applyFont="1" applyFill="1" applyBorder="1" applyAlignment="1" applyProtection="1">
      <alignment horizontal="center"/>
    </xf>
    <xf numFmtId="0" fontId="10" fillId="4" borderId="6" xfId="0" applyFont="1" applyFill="1" applyBorder="1" applyAlignment="1" applyProtection="1">
      <alignment horizontal="center"/>
    </xf>
    <xf numFmtId="173" fontId="9" fillId="0" borderId="4" xfId="0" applyNumberFormat="1" applyFont="1" applyFill="1" applyBorder="1" applyProtection="1"/>
    <xf numFmtId="174" fontId="9" fillId="0" borderId="4" xfId="0" applyNumberFormat="1" applyFont="1" applyFill="1" applyBorder="1" applyProtection="1"/>
    <xf numFmtId="4" fontId="9" fillId="7" borderId="4" xfId="0" applyNumberFormat="1" applyFont="1" applyFill="1" applyBorder="1" applyProtection="1"/>
    <xf numFmtId="0" fontId="9" fillId="7" borderId="4" xfId="0" applyFont="1" applyFill="1" applyBorder="1" applyProtection="1"/>
    <xf numFmtId="4" fontId="9" fillId="7" borderId="12" xfId="0" applyNumberFormat="1" applyFont="1" applyFill="1" applyBorder="1" applyProtection="1"/>
    <xf numFmtId="4" fontId="9" fillId="7" borderId="4" xfId="0" applyNumberFormat="1" applyFont="1" applyFill="1" applyBorder="1" applyAlignment="1" applyProtection="1">
      <alignment horizontal="right"/>
    </xf>
    <xf numFmtId="4" fontId="10" fillId="7" borderId="4" xfId="0" applyNumberFormat="1" applyFont="1" applyFill="1" applyBorder="1" applyProtection="1"/>
    <xf numFmtId="0" fontId="10" fillId="7" borderId="4" xfId="0" applyFont="1" applyFill="1" applyBorder="1" applyProtection="1"/>
    <xf numFmtId="170" fontId="9" fillId="7" borderId="4" xfId="0" applyNumberFormat="1" applyFont="1" applyFill="1" applyBorder="1" applyProtection="1"/>
    <xf numFmtId="4" fontId="9" fillId="6" borderId="4" xfId="0" applyNumberFormat="1" applyFont="1" applyFill="1" applyBorder="1" applyProtection="1"/>
    <xf numFmtId="0" fontId="9" fillId="6" borderId="4" xfId="0" applyFont="1" applyFill="1" applyBorder="1" applyProtection="1"/>
    <xf numFmtId="4" fontId="9" fillId="4" borderId="4" xfId="0" applyNumberFormat="1" applyFont="1" applyFill="1" applyBorder="1" applyProtection="1"/>
    <xf numFmtId="0" fontId="9" fillId="4" borderId="4" xfId="0" applyFont="1" applyFill="1" applyBorder="1" applyProtection="1"/>
    <xf numFmtId="4" fontId="10" fillId="4" borderId="4" xfId="0" applyNumberFormat="1" applyFont="1" applyFill="1" applyBorder="1" applyProtection="1"/>
    <xf numFmtId="4" fontId="9" fillId="0" borderId="4" xfId="0" applyNumberFormat="1" applyFont="1" applyBorder="1" applyProtection="1"/>
    <xf numFmtId="0" fontId="9" fillId="0" borderId="4" xfId="0" applyFont="1" applyBorder="1" applyProtection="1"/>
    <xf numFmtId="4" fontId="9" fillId="5" borderId="4" xfId="0" applyNumberFormat="1" applyFont="1" applyFill="1" applyBorder="1" applyProtection="1"/>
    <xf numFmtId="0" fontId="9" fillId="5" borderId="4" xfId="0" applyFont="1" applyFill="1" applyBorder="1" applyProtection="1"/>
    <xf numFmtId="4" fontId="9" fillId="11" borderId="4" xfId="0" applyNumberFormat="1" applyFont="1" applyFill="1" applyBorder="1" applyProtection="1"/>
    <xf numFmtId="0" fontId="9" fillId="11" borderId="4" xfId="0" applyFont="1" applyFill="1" applyBorder="1" applyProtection="1"/>
    <xf numFmtId="0" fontId="9" fillId="0" borderId="0" xfId="0" applyFont="1" applyProtection="1"/>
    <xf numFmtId="4" fontId="18" fillId="0" borderId="4" xfId="0" applyNumberFormat="1" applyFont="1" applyBorder="1" applyProtection="1"/>
    <xf numFmtId="170" fontId="9" fillId="0" borderId="4" xfId="0" applyNumberFormat="1" applyFont="1" applyBorder="1" applyProtection="1"/>
    <xf numFmtId="170" fontId="9" fillId="4" borderId="4" xfId="0" applyNumberFormat="1" applyFont="1" applyFill="1" applyBorder="1" applyProtection="1"/>
    <xf numFmtId="4" fontId="9" fillId="4" borderId="4" xfId="1" applyNumberFormat="1" applyFont="1" applyFill="1" applyBorder="1" applyProtection="1"/>
    <xf numFmtId="166" fontId="9" fillId="4" borderId="4" xfId="1" applyFont="1" applyFill="1" applyBorder="1" applyProtection="1"/>
    <xf numFmtId="10" fontId="0" fillId="7" borderId="0" xfId="2" applyNumberFormat="1" applyFont="1" applyFill="1" applyProtection="1"/>
    <xf numFmtId="173" fontId="0" fillId="0" borderId="0" xfId="0" applyNumberFormat="1" applyFill="1" applyProtection="1">
      <protection locked="0"/>
    </xf>
    <xf numFmtId="174" fontId="0" fillId="0" borderId="0" xfId="0" applyNumberFormat="1" applyFill="1" applyProtection="1">
      <protection locked="0"/>
    </xf>
    <xf numFmtId="10" fontId="0" fillId="0" borderId="0" xfId="2" applyNumberFormat="1" applyFont="1" applyProtection="1">
      <protection locked="0"/>
    </xf>
    <xf numFmtId="10" fontId="0" fillId="3" borderId="0" xfId="2" applyNumberFormat="1" applyFont="1" applyFill="1" applyProtection="1">
      <protection locked="0"/>
    </xf>
    <xf numFmtId="10" fontId="1" fillId="0" borderId="0" xfId="2" applyNumberFormat="1" applyFont="1" applyFill="1" applyProtection="1">
      <protection locked="0"/>
    </xf>
    <xf numFmtId="10" fontId="0" fillId="6" borderId="0" xfId="2" applyNumberFormat="1" applyFont="1" applyFill="1" applyProtection="1">
      <protection locked="0"/>
    </xf>
    <xf numFmtId="10" fontId="0" fillId="11" borderId="0" xfId="2" applyNumberFormat="1" applyFont="1" applyFill="1" applyProtection="1">
      <protection locked="0"/>
    </xf>
    <xf numFmtId="10" fontId="9" fillId="11" borderId="0" xfId="2" applyNumberFormat="1" applyFont="1" applyFill="1" applyProtection="1">
      <protection locked="0"/>
    </xf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17" fillId="0" borderId="3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8"/>
  <sheetViews>
    <sheetView tabSelected="1" view="pageBreakPreview" zoomScale="95" zoomScaleNormal="112" zoomScaleSheetLayoutView="95" workbookViewId="0">
      <pane xSplit="1" ySplit="5" topLeftCell="AV516" activePane="bottomRight" state="frozen"/>
      <selection pane="topRight" activeCell="B1" sqref="B1"/>
      <selection pane="bottomLeft" activeCell="A6" sqref="A6"/>
      <selection pane="bottomRight" activeCell="AW95" sqref="AW95"/>
    </sheetView>
  </sheetViews>
  <sheetFormatPr defaultRowHeight="15" x14ac:dyDescent="0.25"/>
  <cols>
    <col min="1" max="1" width="74.7109375" style="17" bestFit="1" customWidth="1"/>
    <col min="2" max="17" width="13.140625" style="17" hidden="1" customWidth="1"/>
    <col min="18" max="18" width="13.140625" style="13" hidden="1" customWidth="1"/>
    <col min="19" max="23" width="13.140625" style="17" hidden="1" customWidth="1"/>
    <col min="24" max="24" width="8.42578125" style="17" hidden="1" customWidth="1"/>
    <col min="25" max="25" width="13.140625" style="17" hidden="1" customWidth="1"/>
    <col min="26" max="26" width="8.140625" style="17" hidden="1" customWidth="1"/>
    <col min="27" max="27" width="9.140625" style="18" hidden="1" customWidth="1"/>
    <col min="28" max="28" width="10.140625" style="17" hidden="1" customWidth="1"/>
    <col min="29" max="29" width="3.85546875" style="19" hidden="1" customWidth="1"/>
    <col min="30" max="30" width="9.140625" style="17" hidden="1" customWidth="1"/>
    <col min="31" max="31" width="13.7109375" style="17" hidden="1" customWidth="1"/>
    <col min="32" max="32" width="10.42578125" style="17" hidden="1" customWidth="1"/>
    <col min="33" max="33" width="7.140625" style="18" hidden="1" customWidth="1"/>
    <col min="34" max="34" width="8.5703125" style="17" hidden="1" customWidth="1"/>
    <col min="35" max="35" width="12.42578125" style="19" hidden="1" customWidth="1"/>
    <col min="36" max="36" width="9.5703125" style="17" hidden="1" customWidth="1"/>
    <col min="37" max="37" width="8.140625" style="17" hidden="1" customWidth="1"/>
    <col min="38" max="38" width="9.5703125" style="17" hidden="1" customWidth="1"/>
    <col min="39" max="39" width="9.140625" style="18" hidden="1" customWidth="1"/>
    <col min="40" max="40" width="10.7109375" style="20" hidden="1" customWidth="1"/>
    <col min="41" max="41" width="8.140625" style="17" hidden="1" customWidth="1"/>
    <col min="42" max="42" width="11.28515625" style="17" hidden="1" customWidth="1"/>
    <col min="43" max="43" width="9.140625" style="13" hidden="1" customWidth="1"/>
    <col min="44" max="44" width="11" style="14" hidden="1" customWidth="1"/>
    <col min="45" max="45" width="9.140625" style="14" hidden="1" customWidth="1"/>
    <col min="46" max="46" width="11" style="14" hidden="1" customWidth="1"/>
    <col min="47" max="47" width="11" style="15" hidden="1" customWidth="1"/>
    <col min="48" max="48" width="11" style="16" bestFit="1" customWidth="1"/>
    <col min="49" max="49" width="9.28515625" style="16" bestFit="1" customWidth="1"/>
    <col min="50" max="50" width="11" style="16" bestFit="1" customWidth="1"/>
    <col min="51" max="51" width="10.7109375" style="303" bestFit="1" customWidth="1"/>
    <col min="52" max="52" width="11" style="294" bestFit="1" customWidth="1"/>
    <col min="53" max="53" width="9.28515625" style="294" bestFit="1" customWidth="1"/>
    <col min="54" max="54" width="11" style="294" bestFit="1" customWidth="1"/>
    <col min="55" max="55" width="9.140625" style="3"/>
    <col min="56" max="56" width="10" style="3" bestFit="1" customWidth="1"/>
    <col min="57" max="57" width="9.140625" style="3"/>
    <col min="58" max="58" width="10" style="3" bestFit="1" customWidth="1"/>
    <col min="59" max="16384" width="9.140625" style="3"/>
  </cols>
  <sheetData>
    <row r="1" spans="1:58" ht="21" x14ac:dyDescent="0.35">
      <c r="A1" s="318" t="s">
        <v>392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</row>
    <row r="3" spans="1:58" ht="15.75" thickBot="1" x14ac:dyDescent="0.3"/>
    <row r="4" spans="1:58" ht="15.75" thickBot="1" x14ac:dyDescent="0.3">
      <c r="B4" s="322" t="s">
        <v>177</v>
      </c>
      <c r="C4" s="323"/>
      <c r="D4" s="324"/>
      <c r="E4" s="319" t="s">
        <v>176</v>
      </c>
      <c r="F4" s="320"/>
      <c r="G4" s="320"/>
      <c r="H4" s="320"/>
      <c r="I4" s="321"/>
      <c r="J4" s="322" t="s">
        <v>182</v>
      </c>
      <c r="K4" s="323"/>
      <c r="L4" s="323"/>
      <c r="M4" s="323"/>
      <c r="N4" s="324"/>
      <c r="S4" s="322" t="s">
        <v>195</v>
      </c>
      <c r="T4" s="323"/>
      <c r="U4" s="323"/>
      <c r="V4" s="323"/>
      <c r="W4" s="324"/>
      <c r="X4" s="319" t="s">
        <v>212</v>
      </c>
      <c r="Y4" s="320"/>
      <c r="Z4" s="321"/>
      <c r="AD4" s="319" t="s">
        <v>197</v>
      </c>
      <c r="AE4" s="320"/>
      <c r="AF4" s="321"/>
      <c r="AJ4" s="319" t="s">
        <v>269</v>
      </c>
      <c r="AK4" s="320"/>
      <c r="AL4" s="321"/>
      <c r="AN4" s="315" t="s">
        <v>271</v>
      </c>
      <c r="AO4" s="316"/>
      <c r="AP4" s="317"/>
      <c r="AQ4" s="21"/>
      <c r="AR4" s="315" t="s">
        <v>294</v>
      </c>
      <c r="AS4" s="316"/>
      <c r="AT4" s="317"/>
      <c r="AV4" s="312" t="s">
        <v>331</v>
      </c>
      <c r="AW4" s="313"/>
      <c r="AX4" s="314"/>
      <c r="AZ4" s="309" t="s">
        <v>390</v>
      </c>
      <c r="BA4" s="310"/>
      <c r="BB4" s="311"/>
    </row>
    <row r="5" spans="1:58" ht="18.75" x14ac:dyDescent="0.3">
      <c r="A5" s="22" t="s">
        <v>0</v>
      </c>
      <c r="B5" s="23" t="s">
        <v>178</v>
      </c>
      <c r="C5" s="24">
        <v>0.14000000000000001</v>
      </c>
      <c r="D5" s="23" t="s">
        <v>179</v>
      </c>
      <c r="E5" s="23" t="s">
        <v>180</v>
      </c>
      <c r="F5" s="24" t="s">
        <v>181</v>
      </c>
      <c r="G5" s="23" t="s">
        <v>178</v>
      </c>
      <c r="H5" s="24">
        <v>0.14000000000000001</v>
      </c>
      <c r="I5" s="23" t="s">
        <v>179</v>
      </c>
      <c r="J5" s="25" t="s">
        <v>180</v>
      </c>
      <c r="K5" s="26" t="s">
        <v>181</v>
      </c>
      <c r="L5" s="25" t="s">
        <v>178</v>
      </c>
      <c r="M5" s="26">
        <v>0.14000000000000001</v>
      </c>
      <c r="N5" s="25" t="s">
        <v>179</v>
      </c>
      <c r="O5" s="27" t="s">
        <v>1</v>
      </c>
      <c r="P5" s="27" t="s">
        <v>2</v>
      </c>
      <c r="Q5" s="25" t="s">
        <v>3</v>
      </c>
      <c r="R5" s="28"/>
      <c r="S5" s="25" t="s">
        <v>180</v>
      </c>
      <c r="T5" s="26" t="s">
        <v>181</v>
      </c>
      <c r="U5" s="25" t="s">
        <v>178</v>
      </c>
      <c r="V5" s="26">
        <v>0.14000000000000001</v>
      </c>
      <c r="W5" s="25" t="s">
        <v>179</v>
      </c>
      <c r="X5" s="25" t="s">
        <v>178</v>
      </c>
      <c r="Y5" s="26">
        <v>0.14000000000000001</v>
      </c>
      <c r="Z5" s="25" t="s">
        <v>179</v>
      </c>
      <c r="AA5" s="29"/>
      <c r="AB5" s="25"/>
      <c r="AC5" s="30"/>
      <c r="AD5" s="25" t="s">
        <v>178</v>
      </c>
      <c r="AE5" s="26">
        <v>0.14000000000000001</v>
      </c>
      <c r="AF5" s="25" t="s">
        <v>179</v>
      </c>
      <c r="AG5" s="31"/>
      <c r="AH5" s="32"/>
      <c r="AI5" s="30"/>
      <c r="AJ5" s="25" t="s">
        <v>178</v>
      </c>
      <c r="AK5" s="26">
        <v>0.14000000000000001</v>
      </c>
      <c r="AL5" s="25" t="s">
        <v>179</v>
      </c>
      <c r="AN5" s="33" t="s">
        <v>178</v>
      </c>
      <c r="AO5" s="34">
        <v>0.14000000000000001</v>
      </c>
      <c r="AP5" s="35" t="s">
        <v>179</v>
      </c>
      <c r="AQ5" s="21"/>
      <c r="AR5" s="36" t="s">
        <v>178</v>
      </c>
      <c r="AS5" s="37">
        <v>0.14000000000000001</v>
      </c>
      <c r="AT5" s="38" t="s">
        <v>179</v>
      </c>
      <c r="AV5" s="39" t="s">
        <v>178</v>
      </c>
      <c r="AW5" s="40">
        <v>0.14000000000000001</v>
      </c>
      <c r="AX5" s="41" t="s">
        <v>179</v>
      </c>
      <c r="AZ5" s="271" t="s">
        <v>178</v>
      </c>
      <c r="BA5" s="272">
        <v>0.15</v>
      </c>
      <c r="BB5" s="273" t="s">
        <v>179</v>
      </c>
    </row>
    <row r="6" spans="1:58" s="1" customFormat="1" x14ac:dyDescent="0.25">
      <c r="A6" s="42" t="s">
        <v>4</v>
      </c>
      <c r="B6" s="43">
        <v>2.5000000000000001E-2</v>
      </c>
      <c r="C6" s="44"/>
      <c r="D6" s="43">
        <f>+B6+C6</f>
        <v>2.5000000000000001E-2</v>
      </c>
      <c r="E6" s="45">
        <v>0.08</v>
      </c>
      <c r="F6" s="43">
        <f>+B6*E6</f>
        <v>2E-3</v>
      </c>
      <c r="G6" s="43">
        <f>+D6+F6</f>
        <v>2.7000000000000003E-2</v>
      </c>
      <c r="H6" s="43"/>
      <c r="I6" s="43">
        <f>+G6+H6</f>
        <v>2.7000000000000003E-2</v>
      </c>
      <c r="J6" s="45">
        <v>0.06</v>
      </c>
      <c r="K6" s="46">
        <f>+G6*J6</f>
        <v>1.6200000000000001E-3</v>
      </c>
      <c r="L6" s="46">
        <f>+I6+K6</f>
        <v>2.8620000000000003E-2</v>
      </c>
      <c r="M6" s="46"/>
      <c r="N6" s="46">
        <f>+L6+M6</f>
        <v>2.8620000000000003E-2</v>
      </c>
      <c r="O6" s="47">
        <f>+B6*Q6</f>
        <v>1.5E-3</v>
      </c>
      <c r="P6" s="47">
        <v>0.03</v>
      </c>
      <c r="Q6" s="48">
        <v>0.06</v>
      </c>
      <c r="R6" s="49"/>
      <c r="S6" s="45">
        <v>0.05</v>
      </c>
      <c r="T6" s="46">
        <f>+L6*S6</f>
        <v>1.4310000000000002E-3</v>
      </c>
      <c r="U6" s="46">
        <f>+L6+T6</f>
        <v>3.0051000000000005E-2</v>
      </c>
      <c r="V6" s="46"/>
      <c r="W6" s="46">
        <f>+U6+V6</f>
        <v>3.0051000000000005E-2</v>
      </c>
      <c r="X6" s="49">
        <v>3.0099999999999998E-2</v>
      </c>
      <c r="Y6" s="49"/>
      <c r="Z6" s="49">
        <f>X6</f>
        <v>3.0099999999999998E-2</v>
      </c>
      <c r="AA6" s="50"/>
      <c r="AB6" s="49"/>
      <c r="AC6" s="51"/>
      <c r="AD6" s="49">
        <v>0</v>
      </c>
      <c r="AE6" s="49"/>
      <c r="AF6" s="52">
        <v>3.8609999999999998E-3</v>
      </c>
      <c r="AG6" s="50"/>
      <c r="AH6" s="49"/>
      <c r="AI6" s="51"/>
      <c r="AJ6" s="53">
        <v>4.0927000000000003E-3</v>
      </c>
      <c r="AK6" s="49"/>
      <c r="AL6" s="53">
        <v>4.0927000000000003E-3</v>
      </c>
      <c r="AM6" s="21">
        <v>0.06</v>
      </c>
      <c r="AN6" s="53">
        <f>+AJ6*AM6+AJ6</f>
        <v>4.3382620000000007E-3</v>
      </c>
      <c r="AO6" s="49"/>
      <c r="AP6" s="53">
        <v>4.0927000000000003E-3</v>
      </c>
      <c r="AQ6" s="21">
        <v>0.06</v>
      </c>
      <c r="AR6" s="54">
        <f>+AN6*AQ6+AN6</f>
        <v>4.5985577200000011E-3</v>
      </c>
      <c r="AS6" s="55"/>
      <c r="AT6" s="54">
        <v>4.0927000000000003E-3</v>
      </c>
      <c r="AU6" s="15">
        <v>6.3600000000000004E-2</v>
      </c>
      <c r="AV6" s="56">
        <f>+AR6*AU6+AR6</f>
        <v>4.8910259909920014E-3</v>
      </c>
      <c r="AW6" s="57"/>
      <c r="AX6" s="56">
        <f>AV6</f>
        <v>4.8910259909920014E-3</v>
      </c>
      <c r="AY6" s="304">
        <v>0.22</v>
      </c>
      <c r="AZ6" s="274">
        <f>+AV6*AY6+AV6</f>
        <v>5.9670517090102421E-3</v>
      </c>
      <c r="BA6" s="216"/>
      <c r="BB6" s="274">
        <f>AZ6</f>
        <v>5.9670517090102421E-3</v>
      </c>
    </row>
    <row r="7" spans="1:58" s="1" customFormat="1" x14ac:dyDescent="0.25">
      <c r="A7" s="42" t="s">
        <v>5</v>
      </c>
      <c r="B7" s="43">
        <v>2.5000000000000001E-2</v>
      </c>
      <c r="C7" s="44"/>
      <c r="D7" s="43">
        <f t="shared" ref="D7:D14" si="0">+B7+C7</f>
        <v>2.5000000000000001E-2</v>
      </c>
      <c r="E7" s="45">
        <v>0.08</v>
      </c>
      <c r="F7" s="43">
        <f t="shared" ref="F7:F14" si="1">+B7*E7</f>
        <v>2E-3</v>
      </c>
      <c r="G7" s="43">
        <f t="shared" ref="G7:G14" si="2">+D7+F7</f>
        <v>2.7000000000000003E-2</v>
      </c>
      <c r="H7" s="43"/>
      <c r="I7" s="43">
        <f t="shared" ref="I7:I14" si="3">+G7+H7</f>
        <v>2.7000000000000003E-2</v>
      </c>
      <c r="J7" s="45">
        <v>0.06</v>
      </c>
      <c r="K7" s="46">
        <f t="shared" ref="K7:K14" si="4">+G7*J7</f>
        <v>1.6200000000000001E-3</v>
      </c>
      <c r="L7" s="46">
        <f t="shared" ref="L7:L14" si="5">+I7+K7</f>
        <v>2.8620000000000003E-2</v>
      </c>
      <c r="M7" s="46"/>
      <c r="N7" s="46">
        <f t="shared" ref="N7:N14" si="6">+L7+M7</f>
        <v>2.8620000000000003E-2</v>
      </c>
      <c r="O7" s="47">
        <v>0.03</v>
      </c>
      <c r="P7" s="47">
        <v>0.03</v>
      </c>
      <c r="Q7" s="48">
        <v>0.06</v>
      </c>
      <c r="R7" s="49"/>
      <c r="S7" s="45">
        <v>0.05</v>
      </c>
      <c r="T7" s="46">
        <f t="shared" ref="T7:T14" si="7">+L7*S7</f>
        <v>1.4310000000000002E-3</v>
      </c>
      <c r="U7" s="46">
        <f t="shared" ref="U7:U14" si="8">+L7+T7</f>
        <v>3.0051000000000005E-2</v>
      </c>
      <c r="V7" s="46"/>
      <c r="W7" s="46">
        <f t="shared" ref="W7:W14" si="9">+U7+V7</f>
        <v>3.0051000000000005E-2</v>
      </c>
      <c r="X7" s="49">
        <v>3.0099999999999998E-2</v>
      </c>
      <c r="Y7" s="49"/>
      <c r="Z7" s="49">
        <f t="shared" ref="Z7:Z14" si="10">X7</f>
        <v>3.0099999999999998E-2</v>
      </c>
      <c r="AA7" s="50"/>
      <c r="AB7" s="49"/>
      <c r="AC7" s="51"/>
      <c r="AD7" s="49">
        <v>0</v>
      </c>
      <c r="AE7" s="49"/>
      <c r="AF7" s="52">
        <v>3.8609999999999998E-3</v>
      </c>
      <c r="AG7" s="50"/>
      <c r="AH7" s="49"/>
      <c r="AI7" s="51"/>
      <c r="AJ7" s="53">
        <v>4.0927000000000003E-3</v>
      </c>
      <c r="AK7" s="49"/>
      <c r="AL7" s="53">
        <v>4.0927000000000003E-3</v>
      </c>
      <c r="AM7" s="21">
        <v>0.06</v>
      </c>
      <c r="AN7" s="53">
        <f t="shared" ref="AN7:AN14" si="11">+AJ7*AM7+AJ7</f>
        <v>4.3382620000000007E-3</v>
      </c>
      <c r="AO7" s="49"/>
      <c r="AP7" s="53">
        <v>4.0927000000000003E-3</v>
      </c>
      <c r="AQ7" s="21">
        <v>0.06</v>
      </c>
      <c r="AR7" s="54">
        <f>+AN7*AQ7+AN7</f>
        <v>4.5985577200000011E-3</v>
      </c>
      <c r="AS7" s="55"/>
      <c r="AT7" s="54">
        <v>4.0927000000000003E-3</v>
      </c>
      <c r="AU7" s="15">
        <v>6.3600000000000004E-2</v>
      </c>
      <c r="AV7" s="56">
        <f>+AR7*AU7+AR7</f>
        <v>4.8910259909920014E-3</v>
      </c>
      <c r="AW7" s="57"/>
      <c r="AX7" s="56">
        <f t="shared" ref="AX7:AX14" si="12">AV7</f>
        <v>4.8910259909920014E-3</v>
      </c>
      <c r="AY7" s="304">
        <v>0.06</v>
      </c>
      <c r="AZ7" s="274">
        <f>+AV7*AY7+AV7</f>
        <v>5.1844875504515218E-3</v>
      </c>
      <c r="BA7" s="216"/>
      <c r="BB7" s="274">
        <f t="shared" ref="BB7:BB13" si="13">AZ7</f>
        <v>5.1844875504515218E-3</v>
      </c>
      <c r="BD7" s="301"/>
      <c r="BF7" s="301"/>
    </row>
    <row r="8" spans="1:58" s="1" customFormat="1" x14ac:dyDescent="0.25">
      <c r="A8" s="42" t="s">
        <v>373</v>
      </c>
      <c r="B8" s="43">
        <v>2.5000000000000001E-2</v>
      </c>
      <c r="C8" s="44"/>
      <c r="D8" s="43">
        <f t="shared" si="0"/>
        <v>2.5000000000000001E-2</v>
      </c>
      <c r="E8" s="45">
        <v>0.08</v>
      </c>
      <c r="F8" s="43">
        <f t="shared" si="1"/>
        <v>2E-3</v>
      </c>
      <c r="G8" s="43">
        <f t="shared" si="2"/>
        <v>2.7000000000000003E-2</v>
      </c>
      <c r="H8" s="43"/>
      <c r="I8" s="43">
        <f t="shared" si="3"/>
        <v>2.7000000000000003E-2</v>
      </c>
      <c r="J8" s="45">
        <v>0.06</v>
      </c>
      <c r="K8" s="46">
        <f t="shared" si="4"/>
        <v>1.6200000000000001E-3</v>
      </c>
      <c r="L8" s="46">
        <f t="shared" si="5"/>
        <v>2.8620000000000003E-2</v>
      </c>
      <c r="M8" s="46"/>
      <c r="N8" s="46">
        <f t="shared" si="6"/>
        <v>2.8620000000000003E-2</v>
      </c>
      <c r="O8" s="47">
        <v>0.03</v>
      </c>
      <c r="P8" s="44">
        <v>0.03</v>
      </c>
      <c r="Q8" s="48">
        <v>0.06</v>
      </c>
      <c r="R8" s="49"/>
      <c r="S8" s="45">
        <v>0.05</v>
      </c>
      <c r="T8" s="46">
        <f t="shared" si="7"/>
        <v>1.4310000000000002E-3</v>
      </c>
      <c r="U8" s="46">
        <f t="shared" si="8"/>
        <v>3.0051000000000005E-2</v>
      </c>
      <c r="V8" s="46"/>
      <c r="W8" s="46">
        <f t="shared" si="9"/>
        <v>3.0051000000000005E-2</v>
      </c>
      <c r="X8" s="49">
        <v>3.0099999999999998E-2</v>
      </c>
      <c r="Y8" s="49"/>
      <c r="Z8" s="49">
        <f t="shared" si="10"/>
        <v>3.0099999999999998E-2</v>
      </c>
      <c r="AA8" s="50"/>
      <c r="AB8" s="49"/>
      <c r="AC8" s="51"/>
      <c r="AD8" s="49">
        <v>0</v>
      </c>
      <c r="AE8" s="49"/>
      <c r="AF8" s="52">
        <v>2.6266000000000001E-2</v>
      </c>
      <c r="AG8" s="50"/>
      <c r="AH8" s="49"/>
      <c r="AI8" s="51"/>
      <c r="AJ8" s="53">
        <v>2.7841999999999999E-2</v>
      </c>
      <c r="AK8" s="49"/>
      <c r="AL8" s="53">
        <v>2.7841999999999999E-2</v>
      </c>
      <c r="AM8" s="21">
        <v>0.06</v>
      </c>
      <c r="AN8" s="53">
        <f t="shared" si="11"/>
        <v>2.9512519999999997E-2</v>
      </c>
      <c r="AO8" s="49"/>
      <c r="AP8" s="53">
        <v>2.7841999999999999E-2</v>
      </c>
      <c r="AQ8" s="21">
        <v>0.06</v>
      </c>
      <c r="AR8" s="54">
        <f t="shared" ref="AR8:AR14" si="14">+AN8*AQ8+AN8</f>
        <v>3.1283271199999997E-2</v>
      </c>
      <c r="AS8" s="55"/>
      <c r="AT8" s="54">
        <v>2.7841999999999999E-2</v>
      </c>
      <c r="AU8" s="15">
        <v>6.3600000000000004E-2</v>
      </c>
      <c r="AV8" s="56">
        <f t="shared" ref="AV8:AV14" si="15">+AR8*AU8+AR8</f>
        <v>3.3272887248319997E-2</v>
      </c>
      <c r="AW8" s="57"/>
      <c r="AX8" s="56">
        <f t="shared" si="12"/>
        <v>3.3272887248319997E-2</v>
      </c>
      <c r="AY8" s="304">
        <v>-0.11</v>
      </c>
      <c r="AZ8" s="274">
        <f t="shared" ref="AZ8:AZ13" si="16">+AV8*AY8+AV8</f>
        <v>2.9612869651004799E-2</v>
      </c>
      <c r="BA8" s="216"/>
      <c r="BB8" s="274">
        <f t="shared" si="13"/>
        <v>2.9612869651004799E-2</v>
      </c>
      <c r="BD8" s="302"/>
    </row>
    <row r="9" spans="1:58" s="1" customFormat="1" x14ac:dyDescent="0.25">
      <c r="A9" s="42" t="s">
        <v>6</v>
      </c>
      <c r="B9" s="43">
        <v>6.2500000000000003E-3</v>
      </c>
      <c r="C9" s="44"/>
      <c r="D9" s="43">
        <f t="shared" si="0"/>
        <v>6.2500000000000003E-3</v>
      </c>
      <c r="E9" s="45">
        <v>0.08</v>
      </c>
      <c r="F9" s="43">
        <f t="shared" si="1"/>
        <v>5.0000000000000001E-4</v>
      </c>
      <c r="G9" s="43">
        <f t="shared" si="2"/>
        <v>6.7500000000000008E-3</v>
      </c>
      <c r="H9" s="43"/>
      <c r="I9" s="43">
        <f t="shared" si="3"/>
        <v>6.7500000000000008E-3</v>
      </c>
      <c r="J9" s="45">
        <v>0.06</v>
      </c>
      <c r="K9" s="46">
        <f t="shared" si="4"/>
        <v>4.0500000000000003E-4</v>
      </c>
      <c r="L9" s="46">
        <f t="shared" si="5"/>
        <v>7.1550000000000008E-3</v>
      </c>
      <c r="M9" s="46"/>
      <c r="N9" s="46">
        <f t="shared" si="6"/>
        <v>7.1550000000000008E-3</v>
      </c>
      <c r="O9" s="47">
        <v>0.01</v>
      </c>
      <c r="P9" s="44">
        <v>0.01</v>
      </c>
      <c r="Q9" s="48">
        <v>0.06</v>
      </c>
      <c r="R9" s="49"/>
      <c r="S9" s="45">
        <v>0.05</v>
      </c>
      <c r="T9" s="46">
        <f t="shared" si="7"/>
        <v>3.5775000000000005E-4</v>
      </c>
      <c r="U9" s="46">
        <f t="shared" si="8"/>
        <v>7.5127500000000012E-3</v>
      </c>
      <c r="V9" s="46"/>
      <c r="W9" s="46">
        <f t="shared" si="9"/>
        <v>7.5127500000000012E-3</v>
      </c>
      <c r="X9" s="49">
        <v>7.4999999999999997E-3</v>
      </c>
      <c r="Y9" s="49"/>
      <c r="Z9" s="49">
        <f t="shared" si="10"/>
        <v>7.4999999999999997E-3</v>
      </c>
      <c r="AA9" s="50"/>
      <c r="AB9" s="49"/>
      <c r="AC9" s="51"/>
      <c r="AD9" s="49">
        <v>0</v>
      </c>
      <c r="AE9" s="49"/>
      <c r="AF9" s="58" t="s">
        <v>264</v>
      </c>
      <c r="AG9" s="50"/>
      <c r="AH9" s="49"/>
      <c r="AI9" s="51"/>
      <c r="AJ9" s="59">
        <v>1.609E-3</v>
      </c>
      <c r="AK9" s="49"/>
      <c r="AL9" s="59">
        <v>1.609E-3</v>
      </c>
      <c r="AM9" s="21">
        <v>0.06</v>
      </c>
      <c r="AN9" s="60">
        <f t="shared" si="11"/>
        <v>1.70554E-3</v>
      </c>
      <c r="AO9" s="60"/>
      <c r="AP9" s="61">
        <v>1.609E-3</v>
      </c>
      <c r="AQ9" s="21">
        <v>0.06</v>
      </c>
      <c r="AR9" s="62">
        <f t="shared" si="14"/>
        <v>1.8078724E-3</v>
      </c>
      <c r="AS9" s="62"/>
      <c r="AT9" s="63">
        <v>1.609E-3</v>
      </c>
      <c r="AU9" s="15">
        <v>6.3600000000000004E-2</v>
      </c>
      <c r="AV9" s="64">
        <f t="shared" si="15"/>
        <v>1.9228530846400001E-3</v>
      </c>
      <c r="AW9" s="64"/>
      <c r="AX9" s="56">
        <f t="shared" si="12"/>
        <v>1.9228530846400001E-3</v>
      </c>
      <c r="AY9" s="304">
        <v>0.06</v>
      </c>
      <c r="AZ9" s="275">
        <v>1.2960999999999999E-3</v>
      </c>
      <c r="BA9" s="275"/>
      <c r="BB9" s="274">
        <f t="shared" si="13"/>
        <v>1.2960999999999999E-3</v>
      </c>
    </row>
    <row r="10" spans="1:58" s="1" customFormat="1" x14ac:dyDescent="0.25">
      <c r="A10" s="42" t="s">
        <v>7</v>
      </c>
      <c r="B10" s="43">
        <v>6.2500000000000003E-3</v>
      </c>
      <c r="C10" s="44"/>
      <c r="D10" s="43">
        <f t="shared" si="0"/>
        <v>6.2500000000000003E-3</v>
      </c>
      <c r="E10" s="45">
        <v>0.08</v>
      </c>
      <c r="F10" s="43">
        <f t="shared" si="1"/>
        <v>5.0000000000000001E-4</v>
      </c>
      <c r="G10" s="43">
        <f t="shared" si="2"/>
        <v>6.7500000000000008E-3</v>
      </c>
      <c r="H10" s="43"/>
      <c r="I10" s="43">
        <f t="shared" si="3"/>
        <v>6.7500000000000008E-3</v>
      </c>
      <c r="J10" s="45">
        <v>0.06</v>
      </c>
      <c r="K10" s="46">
        <f t="shared" si="4"/>
        <v>4.0500000000000003E-4</v>
      </c>
      <c r="L10" s="46">
        <f t="shared" si="5"/>
        <v>7.1550000000000008E-3</v>
      </c>
      <c r="M10" s="46"/>
      <c r="N10" s="46">
        <f t="shared" si="6"/>
        <v>7.1550000000000008E-3</v>
      </c>
      <c r="O10" s="47">
        <v>0.01</v>
      </c>
      <c r="P10" s="44">
        <v>0.01</v>
      </c>
      <c r="Q10" s="48">
        <v>0.06</v>
      </c>
      <c r="R10" s="49"/>
      <c r="S10" s="45">
        <v>0.05</v>
      </c>
      <c r="T10" s="46">
        <f t="shared" si="7"/>
        <v>3.5775000000000005E-4</v>
      </c>
      <c r="U10" s="46">
        <f t="shared" si="8"/>
        <v>7.5127500000000012E-3</v>
      </c>
      <c r="V10" s="46"/>
      <c r="W10" s="46">
        <f t="shared" si="9"/>
        <v>7.5127500000000012E-3</v>
      </c>
      <c r="X10" s="49">
        <v>7.4999999999999997E-3</v>
      </c>
      <c r="Y10" s="49"/>
      <c r="Z10" s="49">
        <f t="shared" si="10"/>
        <v>7.4999999999999997E-3</v>
      </c>
      <c r="AA10" s="50"/>
      <c r="AB10" s="49"/>
      <c r="AC10" s="51"/>
      <c r="AD10" s="49">
        <v>0</v>
      </c>
      <c r="AE10" s="49"/>
      <c r="AF10" s="58" t="s">
        <v>264</v>
      </c>
      <c r="AG10" s="50"/>
      <c r="AH10" s="49"/>
      <c r="AI10" s="51"/>
      <c r="AJ10" s="59">
        <v>1.609E-3</v>
      </c>
      <c r="AK10" s="49"/>
      <c r="AL10" s="59">
        <v>1.609E-3</v>
      </c>
      <c r="AM10" s="21">
        <v>0.06</v>
      </c>
      <c r="AN10" s="60">
        <f t="shared" si="11"/>
        <v>1.70554E-3</v>
      </c>
      <c r="AO10" s="60"/>
      <c r="AP10" s="61">
        <v>1.609E-3</v>
      </c>
      <c r="AQ10" s="21">
        <v>0.06</v>
      </c>
      <c r="AR10" s="62">
        <f t="shared" si="14"/>
        <v>1.8078724E-3</v>
      </c>
      <c r="AS10" s="62"/>
      <c r="AT10" s="63">
        <v>1.609E-3</v>
      </c>
      <c r="AU10" s="15">
        <v>6.3600000000000004E-2</v>
      </c>
      <c r="AV10" s="64">
        <f t="shared" si="15"/>
        <v>1.9228530846400001E-3</v>
      </c>
      <c r="AW10" s="64"/>
      <c r="AX10" s="56">
        <f t="shared" si="12"/>
        <v>1.9228530846400001E-3</v>
      </c>
      <c r="AY10" s="304">
        <v>0.06</v>
      </c>
      <c r="AZ10" s="275">
        <v>0</v>
      </c>
      <c r="BA10" s="275"/>
      <c r="BB10" s="274">
        <f t="shared" si="13"/>
        <v>0</v>
      </c>
    </row>
    <row r="11" spans="1:58" s="1" customFormat="1" x14ac:dyDescent="0.25">
      <c r="A11" s="42" t="s">
        <v>8</v>
      </c>
      <c r="B11" s="43">
        <v>0.05</v>
      </c>
      <c r="C11" s="44"/>
      <c r="D11" s="43">
        <f t="shared" si="0"/>
        <v>0.05</v>
      </c>
      <c r="E11" s="45">
        <v>0.08</v>
      </c>
      <c r="F11" s="43">
        <f t="shared" si="1"/>
        <v>4.0000000000000001E-3</v>
      </c>
      <c r="G11" s="43">
        <f t="shared" si="2"/>
        <v>5.4000000000000006E-2</v>
      </c>
      <c r="H11" s="43"/>
      <c r="I11" s="43">
        <f t="shared" si="3"/>
        <v>5.4000000000000006E-2</v>
      </c>
      <c r="J11" s="45">
        <v>0.06</v>
      </c>
      <c r="K11" s="46">
        <f t="shared" si="4"/>
        <v>3.2400000000000003E-3</v>
      </c>
      <c r="L11" s="46">
        <f t="shared" si="5"/>
        <v>5.7240000000000006E-2</v>
      </c>
      <c r="M11" s="46"/>
      <c r="N11" s="46">
        <f t="shared" si="6"/>
        <v>5.7240000000000006E-2</v>
      </c>
      <c r="O11" s="47">
        <v>0.06</v>
      </c>
      <c r="P11" s="44">
        <v>7.0000000000000007E-2</v>
      </c>
      <c r="Q11" s="48">
        <v>0.06</v>
      </c>
      <c r="R11" s="49"/>
      <c r="S11" s="45">
        <v>0.05</v>
      </c>
      <c r="T11" s="46">
        <f t="shared" si="7"/>
        <v>2.8620000000000004E-3</v>
      </c>
      <c r="U11" s="46">
        <f t="shared" si="8"/>
        <v>6.010200000000001E-2</v>
      </c>
      <c r="V11" s="46"/>
      <c r="W11" s="46">
        <f t="shared" si="9"/>
        <v>6.010200000000001E-2</v>
      </c>
      <c r="X11" s="49">
        <v>6.0100000000000001E-2</v>
      </c>
      <c r="Y11" s="49"/>
      <c r="Z11" s="49">
        <f t="shared" si="10"/>
        <v>6.0100000000000001E-2</v>
      </c>
      <c r="AA11" s="50"/>
      <c r="AB11" s="49"/>
      <c r="AC11" s="51"/>
      <c r="AD11" s="49">
        <v>0</v>
      </c>
      <c r="AE11" s="49"/>
      <c r="AF11" s="52">
        <v>7.7219999999999997E-3</v>
      </c>
      <c r="AG11" s="50"/>
      <c r="AH11" s="49"/>
      <c r="AI11" s="51"/>
      <c r="AJ11" s="53">
        <v>8.1852999999999995E-3</v>
      </c>
      <c r="AK11" s="49"/>
      <c r="AL11" s="53">
        <v>8.1852999999999995E-3</v>
      </c>
      <c r="AM11" s="21">
        <v>0.06</v>
      </c>
      <c r="AN11" s="60">
        <f t="shared" si="11"/>
        <v>8.676418E-3</v>
      </c>
      <c r="AO11" s="60"/>
      <c r="AP11" s="60">
        <v>8.1852999999999995E-3</v>
      </c>
      <c r="AQ11" s="21">
        <v>0.06</v>
      </c>
      <c r="AR11" s="62">
        <f t="shared" si="14"/>
        <v>9.1970030800000001E-3</v>
      </c>
      <c r="AS11" s="62"/>
      <c r="AT11" s="62">
        <v>8.1852999999999995E-3</v>
      </c>
      <c r="AU11" s="15">
        <v>6.3600000000000004E-2</v>
      </c>
      <c r="AV11" s="64">
        <f t="shared" si="15"/>
        <v>9.7819324758879993E-3</v>
      </c>
      <c r="AW11" s="64"/>
      <c r="AX11" s="56">
        <f t="shared" si="12"/>
        <v>9.7819324758879993E-3</v>
      </c>
      <c r="AY11" s="304">
        <v>0.08</v>
      </c>
      <c r="AZ11" s="275">
        <f t="shared" si="16"/>
        <v>1.0564487073959039E-2</v>
      </c>
      <c r="BA11" s="275"/>
      <c r="BB11" s="274">
        <f t="shared" si="13"/>
        <v>1.0564487073959039E-2</v>
      </c>
    </row>
    <row r="12" spans="1:58" s="1" customFormat="1" x14ac:dyDescent="0.25">
      <c r="A12" s="42" t="s">
        <v>9</v>
      </c>
      <c r="B12" s="43">
        <v>2.5000000000000001E-2</v>
      </c>
      <c r="C12" s="44"/>
      <c r="D12" s="43">
        <f t="shared" si="0"/>
        <v>2.5000000000000001E-2</v>
      </c>
      <c r="E12" s="45">
        <v>0.08</v>
      </c>
      <c r="F12" s="43">
        <f t="shared" si="1"/>
        <v>2E-3</v>
      </c>
      <c r="G12" s="43">
        <f t="shared" si="2"/>
        <v>2.7000000000000003E-2</v>
      </c>
      <c r="H12" s="43"/>
      <c r="I12" s="43">
        <f t="shared" si="3"/>
        <v>2.7000000000000003E-2</v>
      </c>
      <c r="J12" s="45">
        <v>0.06</v>
      </c>
      <c r="K12" s="46">
        <f t="shared" si="4"/>
        <v>1.6200000000000001E-3</v>
      </c>
      <c r="L12" s="46">
        <f t="shared" si="5"/>
        <v>2.8620000000000003E-2</v>
      </c>
      <c r="M12" s="46"/>
      <c r="N12" s="46">
        <f t="shared" si="6"/>
        <v>2.8620000000000003E-2</v>
      </c>
      <c r="O12" s="47">
        <v>0.03</v>
      </c>
      <c r="P12" s="44">
        <v>0.03</v>
      </c>
      <c r="Q12" s="48">
        <v>0.06</v>
      </c>
      <c r="R12" s="49"/>
      <c r="S12" s="45">
        <v>0.05</v>
      </c>
      <c r="T12" s="46">
        <f t="shared" si="7"/>
        <v>1.4310000000000002E-3</v>
      </c>
      <c r="U12" s="46">
        <f t="shared" si="8"/>
        <v>3.0051000000000005E-2</v>
      </c>
      <c r="V12" s="46"/>
      <c r="W12" s="46">
        <f t="shared" si="9"/>
        <v>3.0051000000000005E-2</v>
      </c>
      <c r="X12" s="49">
        <v>3.0099999999999998E-2</v>
      </c>
      <c r="Y12" s="49"/>
      <c r="Z12" s="49">
        <f t="shared" si="10"/>
        <v>3.0099999999999998E-2</v>
      </c>
      <c r="AA12" s="50"/>
      <c r="AB12" s="49"/>
      <c r="AC12" s="51"/>
      <c r="AD12" s="49">
        <v>0</v>
      </c>
      <c r="AE12" s="65"/>
      <c r="AF12" s="52">
        <v>3.8609999999999998E-3</v>
      </c>
      <c r="AG12" s="50"/>
      <c r="AH12" s="49"/>
      <c r="AI12" s="51"/>
      <c r="AJ12" s="53">
        <v>4.0927000000000003E-3</v>
      </c>
      <c r="AK12" s="65"/>
      <c r="AL12" s="53">
        <v>4.0927000000000003E-3</v>
      </c>
      <c r="AM12" s="21">
        <v>0.06</v>
      </c>
      <c r="AN12" s="60">
        <f t="shared" si="11"/>
        <v>4.3382620000000007E-3</v>
      </c>
      <c r="AO12" s="60"/>
      <c r="AP12" s="60">
        <v>4.0927000000000003E-3</v>
      </c>
      <c r="AQ12" s="21">
        <v>0.06</v>
      </c>
      <c r="AR12" s="62">
        <f t="shared" si="14"/>
        <v>4.5985577200000011E-3</v>
      </c>
      <c r="AS12" s="62"/>
      <c r="AT12" s="62">
        <v>4.0927000000000003E-3</v>
      </c>
      <c r="AU12" s="15">
        <v>6.3600000000000004E-2</v>
      </c>
      <c r="AV12" s="64">
        <f>+AR12*AU12+AR12</f>
        <v>4.8910259909920014E-3</v>
      </c>
      <c r="AW12" s="64"/>
      <c r="AX12" s="56">
        <f>AV12</f>
        <v>4.8910259909920014E-3</v>
      </c>
      <c r="AY12" s="304">
        <v>0.06</v>
      </c>
      <c r="AZ12" s="275">
        <f t="shared" si="16"/>
        <v>5.1844875504515218E-3</v>
      </c>
      <c r="BA12" s="275"/>
      <c r="BB12" s="274">
        <f t="shared" si="13"/>
        <v>5.1844875504515218E-3</v>
      </c>
    </row>
    <row r="13" spans="1:58" s="1" customFormat="1" x14ac:dyDescent="0.25">
      <c r="A13" s="42" t="s">
        <v>10</v>
      </c>
      <c r="B13" s="43">
        <v>2.5000000000000001E-2</v>
      </c>
      <c r="C13" s="44"/>
      <c r="D13" s="43">
        <f t="shared" si="0"/>
        <v>2.5000000000000001E-2</v>
      </c>
      <c r="E13" s="45">
        <v>0.08</v>
      </c>
      <c r="F13" s="43">
        <f t="shared" si="1"/>
        <v>2E-3</v>
      </c>
      <c r="G13" s="43">
        <f t="shared" si="2"/>
        <v>2.7000000000000003E-2</v>
      </c>
      <c r="H13" s="43"/>
      <c r="I13" s="43">
        <f t="shared" si="3"/>
        <v>2.7000000000000003E-2</v>
      </c>
      <c r="J13" s="45">
        <v>0.06</v>
      </c>
      <c r="K13" s="46">
        <f t="shared" si="4"/>
        <v>1.6200000000000001E-3</v>
      </c>
      <c r="L13" s="46">
        <f t="shared" si="5"/>
        <v>2.8620000000000003E-2</v>
      </c>
      <c r="M13" s="46"/>
      <c r="N13" s="46">
        <f t="shared" si="6"/>
        <v>2.8620000000000003E-2</v>
      </c>
      <c r="O13" s="47">
        <v>0.03</v>
      </c>
      <c r="P13" s="44">
        <v>0.03</v>
      </c>
      <c r="Q13" s="48">
        <v>0.06</v>
      </c>
      <c r="R13" s="49"/>
      <c r="S13" s="45">
        <v>0.05</v>
      </c>
      <c r="T13" s="46">
        <f t="shared" si="7"/>
        <v>1.4310000000000002E-3</v>
      </c>
      <c r="U13" s="46">
        <f t="shared" si="8"/>
        <v>3.0051000000000005E-2</v>
      </c>
      <c r="V13" s="46"/>
      <c r="W13" s="46">
        <f t="shared" si="9"/>
        <v>3.0051000000000005E-2</v>
      </c>
      <c r="X13" s="49">
        <v>3.0099999999999998E-2</v>
      </c>
      <c r="Y13" s="49"/>
      <c r="Z13" s="49">
        <f t="shared" si="10"/>
        <v>3.0099999999999998E-2</v>
      </c>
      <c r="AA13" s="50"/>
      <c r="AB13" s="49"/>
      <c r="AC13" s="51"/>
      <c r="AD13" s="49">
        <v>0</v>
      </c>
      <c r="AE13" s="65"/>
      <c r="AF13" s="52">
        <v>2.6266000000000001E-2</v>
      </c>
      <c r="AG13" s="50"/>
      <c r="AH13" s="49"/>
      <c r="AI13" s="51"/>
      <c r="AJ13" s="53">
        <v>2.7841999999999999E-2</v>
      </c>
      <c r="AK13" s="65"/>
      <c r="AL13" s="53">
        <v>2.7841999999999999E-2</v>
      </c>
      <c r="AM13" s="21">
        <v>0.06</v>
      </c>
      <c r="AN13" s="60">
        <f t="shared" si="11"/>
        <v>2.9512519999999997E-2</v>
      </c>
      <c r="AO13" s="60"/>
      <c r="AP13" s="60">
        <v>2.7841999999999999E-2</v>
      </c>
      <c r="AQ13" s="21">
        <v>0.06</v>
      </c>
      <c r="AR13" s="62">
        <f>+AN13*AQ13+AN13</f>
        <v>3.1283271199999997E-2</v>
      </c>
      <c r="AS13" s="62"/>
      <c r="AT13" s="62">
        <v>3.1283271199999997E-2</v>
      </c>
      <c r="AU13" s="15">
        <v>6.3600000000000004E-2</v>
      </c>
      <c r="AV13" s="64">
        <f>+AR13*AU13+AR13</f>
        <v>3.3272887248319997E-2</v>
      </c>
      <c r="AW13" s="64"/>
      <c r="AX13" s="56">
        <f>AV13</f>
        <v>3.3272887248319997E-2</v>
      </c>
      <c r="AY13" s="304">
        <v>-0.11</v>
      </c>
      <c r="AZ13" s="275">
        <f t="shared" si="16"/>
        <v>2.9612869651004799E-2</v>
      </c>
      <c r="BA13" s="275"/>
      <c r="BB13" s="274">
        <f t="shared" si="13"/>
        <v>2.9612869651004799E-2</v>
      </c>
    </row>
    <row r="14" spans="1:58" s="1" customFormat="1" x14ac:dyDescent="0.25">
      <c r="A14" s="42" t="s">
        <v>11</v>
      </c>
      <c r="B14" s="43">
        <v>0</v>
      </c>
      <c r="C14" s="44"/>
      <c r="D14" s="43">
        <f t="shared" si="0"/>
        <v>0</v>
      </c>
      <c r="E14" s="45">
        <v>0.08</v>
      </c>
      <c r="F14" s="43">
        <f t="shared" si="1"/>
        <v>0</v>
      </c>
      <c r="G14" s="43">
        <f t="shared" si="2"/>
        <v>0</v>
      </c>
      <c r="H14" s="43"/>
      <c r="I14" s="43">
        <f t="shared" si="3"/>
        <v>0</v>
      </c>
      <c r="J14" s="45">
        <v>0.06</v>
      </c>
      <c r="K14" s="46">
        <f t="shared" si="4"/>
        <v>0</v>
      </c>
      <c r="L14" s="46">
        <f t="shared" si="5"/>
        <v>0</v>
      </c>
      <c r="M14" s="46"/>
      <c r="N14" s="46">
        <f t="shared" si="6"/>
        <v>0</v>
      </c>
      <c r="O14" s="44"/>
      <c r="P14" s="44" t="s">
        <v>12</v>
      </c>
      <c r="Q14" s="66"/>
      <c r="R14" s="49"/>
      <c r="S14" s="45">
        <v>0.05</v>
      </c>
      <c r="T14" s="46">
        <f t="shared" si="7"/>
        <v>0</v>
      </c>
      <c r="U14" s="46">
        <f t="shared" si="8"/>
        <v>0</v>
      </c>
      <c r="V14" s="46"/>
      <c r="W14" s="46">
        <f t="shared" si="9"/>
        <v>0</v>
      </c>
      <c r="X14" s="49">
        <v>0</v>
      </c>
      <c r="Y14" s="49"/>
      <c r="Z14" s="49">
        <f t="shared" si="10"/>
        <v>0</v>
      </c>
      <c r="AA14" s="50"/>
      <c r="AB14" s="49"/>
      <c r="AC14" s="51"/>
      <c r="AD14" s="49">
        <v>0</v>
      </c>
      <c r="AE14" s="65"/>
      <c r="AF14" s="52">
        <v>0</v>
      </c>
      <c r="AG14" s="50"/>
      <c r="AH14" s="49"/>
      <c r="AI14" s="51"/>
      <c r="AJ14" s="53">
        <v>0</v>
      </c>
      <c r="AK14" s="65"/>
      <c r="AL14" s="53">
        <v>0</v>
      </c>
      <c r="AM14" s="21">
        <v>0.06</v>
      </c>
      <c r="AN14" s="60">
        <f t="shared" si="11"/>
        <v>0</v>
      </c>
      <c r="AO14" s="60"/>
      <c r="AP14" s="60">
        <v>0</v>
      </c>
      <c r="AQ14" s="21">
        <v>0.06</v>
      </c>
      <c r="AR14" s="62">
        <f t="shared" si="14"/>
        <v>0</v>
      </c>
      <c r="AS14" s="62"/>
      <c r="AT14" s="62">
        <v>0</v>
      </c>
      <c r="AU14" s="15">
        <v>6.3600000000000004E-2</v>
      </c>
      <c r="AV14" s="64">
        <f t="shared" si="15"/>
        <v>0</v>
      </c>
      <c r="AW14" s="64"/>
      <c r="AX14" s="56">
        <f t="shared" si="12"/>
        <v>0</v>
      </c>
      <c r="AY14" s="304">
        <v>0.06</v>
      </c>
      <c r="AZ14" s="275">
        <f t="shared" ref="AZ14" si="17">+AV14*AY14+AV14</f>
        <v>0</v>
      </c>
      <c r="BA14" s="275"/>
      <c r="BB14" s="274">
        <f t="shared" ref="BB14" si="18">AZ14</f>
        <v>0</v>
      </c>
    </row>
    <row r="15" spans="1:58" s="1" customFormat="1" ht="15.75" x14ac:dyDescent="0.25">
      <c r="A15" s="67" t="s">
        <v>20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69"/>
      <c r="Q15" s="67"/>
      <c r="R15" s="70"/>
      <c r="S15" s="68"/>
      <c r="T15" s="68"/>
      <c r="U15" s="68"/>
      <c r="V15" s="68"/>
      <c r="W15" s="68"/>
      <c r="X15" s="71"/>
      <c r="Y15" s="70"/>
      <c r="Z15" s="70"/>
      <c r="AA15" s="72"/>
      <c r="AB15" s="70"/>
      <c r="AC15" s="73"/>
      <c r="AD15" s="71"/>
      <c r="AE15" s="71"/>
      <c r="AF15" s="70"/>
      <c r="AG15" s="72"/>
      <c r="AH15" s="70"/>
      <c r="AI15" s="73"/>
      <c r="AJ15" s="71"/>
      <c r="AK15" s="71"/>
      <c r="AL15" s="70"/>
      <c r="AM15" s="74"/>
      <c r="AN15" s="71"/>
      <c r="AO15" s="71"/>
      <c r="AP15" s="70"/>
      <c r="AQ15" s="74"/>
      <c r="AR15" s="75"/>
      <c r="AS15" s="75"/>
      <c r="AT15" s="76"/>
      <c r="AU15" s="15"/>
      <c r="AV15" s="77"/>
      <c r="AW15" s="77"/>
      <c r="AX15" s="78"/>
      <c r="AY15" s="2"/>
      <c r="AZ15" s="276"/>
      <c r="BA15" s="276"/>
      <c r="BB15" s="277"/>
    </row>
    <row r="16" spans="1:58" s="1" customFormat="1" x14ac:dyDescent="0.25">
      <c r="A16" s="42" t="s">
        <v>21</v>
      </c>
      <c r="B16" s="44">
        <v>18.059999999999999</v>
      </c>
      <c r="C16" s="44">
        <f>+B16*$C$5</f>
        <v>2.5284</v>
      </c>
      <c r="D16" s="44">
        <f t="shared" ref="D16" si="19">+B16+C16</f>
        <v>20.5884</v>
      </c>
      <c r="E16" s="45">
        <v>8.1199999999999994E-2</v>
      </c>
      <c r="F16" s="44">
        <f t="shared" ref="F16" si="20">+B16*E16</f>
        <v>1.4664719999999998</v>
      </c>
      <c r="G16" s="44">
        <f>+B16+F16</f>
        <v>19.526471999999998</v>
      </c>
      <c r="H16" s="44">
        <f>+G16*$H$5</f>
        <v>2.7337060800000001</v>
      </c>
      <c r="I16" s="44">
        <f t="shared" ref="I16" si="21">+G16+H16</f>
        <v>22.260178079999999</v>
      </c>
      <c r="J16" s="45">
        <v>3.9199999999999999E-2</v>
      </c>
      <c r="K16" s="44">
        <f>+G16*J16</f>
        <v>0.76543770239999986</v>
      </c>
      <c r="L16" s="44">
        <f>+G16+K16</f>
        <v>20.291909702399998</v>
      </c>
      <c r="M16" s="44">
        <f>+L16*$M$5</f>
        <v>2.8408673583359998</v>
      </c>
      <c r="N16" s="44">
        <f t="shared" ref="N16" si="22">+L16+M16</f>
        <v>23.132777060735997</v>
      </c>
      <c r="O16" s="66">
        <v>20.29</v>
      </c>
      <c r="P16" s="42">
        <v>23.13</v>
      </c>
      <c r="Q16" s="48">
        <v>0.06</v>
      </c>
      <c r="R16" s="49"/>
      <c r="S16" s="45">
        <v>0.05</v>
      </c>
      <c r="T16" s="46">
        <f t="shared" ref="T16" si="23">+L16*S16</f>
        <v>1.0145954851199999</v>
      </c>
      <c r="U16" s="46">
        <f t="shared" ref="U16" si="24">+L16+T16</f>
        <v>21.306505187519999</v>
      </c>
      <c r="V16" s="44">
        <f>+U16*$V$5</f>
        <v>2.9829107262528001</v>
      </c>
      <c r="W16" s="44">
        <f>+U16+V16</f>
        <v>24.2894159137728</v>
      </c>
      <c r="X16" s="65">
        <v>21.31</v>
      </c>
      <c r="Y16" s="49">
        <f>+X16*$Y$5</f>
        <v>2.9834000000000001</v>
      </c>
      <c r="Z16" s="65">
        <f>+X16+Y16</f>
        <v>24.293399999999998</v>
      </c>
      <c r="AA16" s="50">
        <v>0.15</v>
      </c>
      <c r="AB16" s="65">
        <f>X16*AA16</f>
        <v>3.1964999999999999</v>
      </c>
      <c r="AC16" s="51">
        <f>+X16+AB16</f>
        <v>24.506499999999999</v>
      </c>
      <c r="AD16" s="65">
        <v>24.51</v>
      </c>
      <c r="AE16" s="65">
        <f>+AD16*$AE$5</f>
        <v>3.4314000000000004</v>
      </c>
      <c r="AF16" s="65">
        <f>+AD16+AE16</f>
        <v>27.941400000000002</v>
      </c>
      <c r="AG16" s="50">
        <v>0.06</v>
      </c>
      <c r="AH16" s="49">
        <f>AD16*AG16</f>
        <v>1.4706000000000001</v>
      </c>
      <c r="AI16" s="51">
        <f>+AD16+AH16</f>
        <v>25.980600000000003</v>
      </c>
      <c r="AJ16" s="65">
        <v>25.98</v>
      </c>
      <c r="AK16" s="65">
        <f>+AJ16*$AE$5</f>
        <v>3.6372000000000004</v>
      </c>
      <c r="AL16" s="65">
        <f>+AJ16+AK16</f>
        <v>29.6172</v>
      </c>
      <c r="AM16" s="21">
        <v>0.06</v>
      </c>
      <c r="AN16" s="65">
        <f t="shared" ref="AN16:AN17" si="25">+AJ16*AM16+AJ16</f>
        <v>27.538800000000002</v>
      </c>
      <c r="AO16" s="65">
        <f>+AN16*$AE$5</f>
        <v>3.8554320000000009</v>
      </c>
      <c r="AP16" s="65">
        <f>+AN16+AO16</f>
        <v>31.394232000000002</v>
      </c>
      <c r="AQ16" s="21">
        <v>0.06</v>
      </c>
      <c r="AR16" s="79">
        <f t="shared" ref="AR16:AR17" si="26">+AN16*AQ16+AN16</f>
        <v>29.191128000000003</v>
      </c>
      <c r="AS16" s="79">
        <f>+AR16*$AE$5</f>
        <v>4.086757920000001</v>
      </c>
      <c r="AT16" s="79">
        <f>+AR16+AS16</f>
        <v>33.277885920000003</v>
      </c>
      <c r="AU16" s="15">
        <v>6.3600000000000004E-2</v>
      </c>
      <c r="AV16" s="80">
        <f t="shared" ref="AV16:AV17" si="27">+AR16*AU16+AR16</f>
        <v>31.047683740800004</v>
      </c>
      <c r="AW16" s="80">
        <f>+AV16*$AE$5</f>
        <v>4.3466757237120008</v>
      </c>
      <c r="AX16" s="80">
        <f>+AV16+AW16</f>
        <v>35.394359464512007</v>
      </c>
      <c r="AY16" s="304">
        <v>0.06</v>
      </c>
      <c r="AZ16" s="219">
        <f t="shared" ref="AZ16:AZ17" si="28">+AV16*AY16+AV16</f>
        <v>32.910544765248005</v>
      </c>
      <c r="BA16" s="219">
        <f>+AZ16*$BA$5</f>
        <v>4.9365817147872004</v>
      </c>
      <c r="BB16" s="219">
        <f>+AZ16+BA16</f>
        <v>37.847126480035207</v>
      </c>
    </row>
    <row r="17" spans="1:54" s="1" customFormat="1" x14ac:dyDescent="0.25">
      <c r="A17" s="42" t="s">
        <v>22</v>
      </c>
      <c r="B17" s="44">
        <v>35.26</v>
      </c>
      <c r="C17" s="44">
        <f t="shared" ref="C17" si="29">+B17*$C$5</f>
        <v>4.9363999999999999</v>
      </c>
      <c r="D17" s="44">
        <f t="shared" ref="D17" si="30">+B17+C17</f>
        <v>40.196399999999997</v>
      </c>
      <c r="E17" s="45">
        <v>8.1199999999999994E-2</v>
      </c>
      <c r="F17" s="44">
        <f t="shared" ref="F17" si="31">+B17*E17</f>
        <v>2.8631119999999997</v>
      </c>
      <c r="G17" s="44">
        <f>+B17+F17</f>
        <v>38.123111999999999</v>
      </c>
      <c r="H17" s="44">
        <f t="shared" ref="H17" si="32">+G17*$H$5</f>
        <v>5.33723568</v>
      </c>
      <c r="I17" s="44">
        <f>+G17+H17</f>
        <v>43.460347679999998</v>
      </c>
      <c r="J17" s="45">
        <v>3.9199999999999999E-2</v>
      </c>
      <c r="K17" s="44">
        <f>+G17*J17</f>
        <v>1.4944259903999999</v>
      </c>
      <c r="L17" s="44">
        <f>+G17+K17</f>
        <v>39.617537990399995</v>
      </c>
      <c r="M17" s="44">
        <f t="shared" ref="M17" si="33">+L17*$M$5</f>
        <v>5.5464553186560002</v>
      </c>
      <c r="N17" s="44">
        <f>+L17+M17</f>
        <v>45.163993309055996</v>
      </c>
      <c r="O17" s="66">
        <v>39.619999999999997</v>
      </c>
      <c r="P17" s="42">
        <v>45.16</v>
      </c>
      <c r="Q17" s="48">
        <v>0.06</v>
      </c>
      <c r="R17" s="49"/>
      <c r="S17" s="45">
        <v>0.05</v>
      </c>
      <c r="T17" s="46">
        <f>+L17*S17</f>
        <v>1.9808768995199999</v>
      </c>
      <c r="U17" s="46">
        <f>+L17+T17</f>
        <v>41.598414889919994</v>
      </c>
      <c r="V17" s="44">
        <f>+U17*$V$5</f>
        <v>5.8237780845887999</v>
      </c>
      <c r="W17" s="44">
        <f>+U17+V17</f>
        <v>47.422192974508796</v>
      </c>
      <c r="X17" s="65">
        <v>41.6</v>
      </c>
      <c r="Y17" s="49">
        <f>+X17*$Y$5</f>
        <v>5.8240000000000007</v>
      </c>
      <c r="Z17" s="65">
        <f>+X17+Y17</f>
        <v>47.423999999999999</v>
      </c>
      <c r="AA17" s="50">
        <v>0.15</v>
      </c>
      <c r="AB17" s="65">
        <f>X17*AA17</f>
        <v>6.24</v>
      </c>
      <c r="AC17" s="51">
        <f>+X17+AB17</f>
        <v>47.84</v>
      </c>
      <c r="AD17" s="65">
        <v>47.84</v>
      </c>
      <c r="AE17" s="65">
        <f>+AD17*$AE$5</f>
        <v>6.6976000000000013</v>
      </c>
      <c r="AF17" s="65">
        <f>+AD17+AE17</f>
        <v>54.537600000000005</v>
      </c>
      <c r="AG17" s="50">
        <v>0.06</v>
      </c>
      <c r="AH17" s="49">
        <f>AD17*AG17</f>
        <v>2.8704000000000001</v>
      </c>
      <c r="AI17" s="51">
        <f>+AD17+AH17</f>
        <v>50.710400000000007</v>
      </c>
      <c r="AJ17" s="65">
        <v>50.71</v>
      </c>
      <c r="AK17" s="65">
        <f>+AJ17*$AE$5</f>
        <v>7.099400000000001</v>
      </c>
      <c r="AL17" s="65">
        <f>+AJ17+AK17</f>
        <v>57.809400000000004</v>
      </c>
      <c r="AM17" s="21">
        <v>0.06</v>
      </c>
      <c r="AN17" s="65">
        <f t="shared" si="25"/>
        <v>53.752600000000001</v>
      </c>
      <c r="AO17" s="65">
        <f>+AN17*$AE$5</f>
        <v>7.5253640000000006</v>
      </c>
      <c r="AP17" s="65">
        <f>+AN17+AO17</f>
        <v>61.277964000000004</v>
      </c>
      <c r="AQ17" s="21">
        <v>0.06</v>
      </c>
      <c r="AR17" s="79">
        <f t="shared" si="26"/>
        <v>56.977755999999999</v>
      </c>
      <c r="AS17" s="79">
        <f>+AR17*$AE$5</f>
        <v>7.9768858400000004</v>
      </c>
      <c r="AT17" s="79">
        <f>+AR17+AS17</f>
        <v>64.954641839999994</v>
      </c>
      <c r="AU17" s="15">
        <v>6.3600000000000004E-2</v>
      </c>
      <c r="AV17" s="80">
        <f t="shared" si="27"/>
        <v>60.601541281599999</v>
      </c>
      <c r="AW17" s="80">
        <f>+AV17*$AE$5</f>
        <v>8.4842157794239998</v>
      </c>
      <c r="AX17" s="80">
        <f>+AV17+AW17</f>
        <v>69.085757061023997</v>
      </c>
      <c r="AY17" s="304">
        <v>0.06</v>
      </c>
      <c r="AZ17" s="219">
        <f t="shared" si="28"/>
        <v>64.237633758496003</v>
      </c>
      <c r="BA17" s="219">
        <f>+AZ17*$BA$5</f>
        <v>9.6356450637743993</v>
      </c>
      <c r="BB17" s="219">
        <f>+AZ17+BA17</f>
        <v>73.873278822270407</v>
      </c>
    </row>
    <row r="18" spans="1:54" s="1" customFormat="1" ht="18.75" x14ac:dyDescent="0.3">
      <c r="A18" s="81" t="s">
        <v>23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9"/>
      <c r="P18" s="69"/>
      <c r="Q18" s="67"/>
      <c r="R18" s="70"/>
      <c r="S18" s="67"/>
      <c r="T18" s="67"/>
      <c r="U18" s="67"/>
      <c r="V18" s="67"/>
      <c r="W18" s="67"/>
      <c r="X18" s="70"/>
      <c r="Y18" s="70"/>
      <c r="Z18" s="70"/>
      <c r="AA18" s="72"/>
      <c r="AB18" s="70"/>
      <c r="AC18" s="73"/>
      <c r="AD18" s="70"/>
      <c r="AE18" s="71"/>
      <c r="AF18" s="70"/>
      <c r="AG18" s="72"/>
      <c r="AH18" s="70"/>
      <c r="AI18" s="73"/>
      <c r="AJ18" s="70"/>
      <c r="AK18" s="71"/>
      <c r="AL18" s="70"/>
      <c r="AM18" s="74"/>
      <c r="AN18" s="71"/>
      <c r="AO18" s="71"/>
      <c r="AP18" s="70"/>
      <c r="AQ18" s="74"/>
      <c r="AR18" s="75"/>
      <c r="AS18" s="75"/>
      <c r="AT18" s="76"/>
      <c r="AU18" s="15"/>
      <c r="AV18" s="77"/>
      <c r="AW18" s="77"/>
      <c r="AX18" s="78"/>
      <c r="AY18" s="2"/>
      <c r="AZ18" s="276"/>
      <c r="BA18" s="276"/>
      <c r="BB18" s="277"/>
    </row>
    <row r="19" spans="1:54" s="1" customFormat="1" ht="15.75" x14ac:dyDescent="0.25">
      <c r="A19" s="68" t="s">
        <v>13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69"/>
      <c r="Q19" s="67"/>
      <c r="R19" s="70"/>
      <c r="S19" s="68"/>
      <c r="T19" s="68"/>
      <c r="U19" s="68"/>
      <c r="V19" s="68"/>
      <c r="W19" s="68"/>
      <c r="X19" s="70"/>
      <c r="Y19" s="70"/>
      <c r="Z19" s="70"/>
      <c r="AA19" s="72"/>
      <c r="AB19" s="70"/>
      <c r="AC19" s="73"/>
      <c r="AD19" s="70"/>
      <c r="AE19" s="71"/>
      <c r="AF19" s="70"/>
      <c r="AG19" s="72"/>
      <c r="AH19" s="70"/>
      <c r="AI19" s="73"/>
      <c r="AJ19" s="70"/>
      <c r="AK19" s="71"/>
      <c r="AL19" s="70"/>
      <c r="AM19" s="74"/>
      <c r="AN19" s="71"/>
      <c r="AO19" s="71"/>
      <c r="AP19" s="70"/>
      <c r="AQ19" s="74"/>
      <c r="AR19" s="75"/>
      <c r="AS19" s="75"/>
      <c r="AT19" s="76"/>
      <c r="AU19" s="15"/>
      <c r="AV19" s="77"/>
      <c r="AW19" s="77"/>
      <c r="AX19" s="78"/>
      <c r="AY19" s="2"/>
      <c r="AZ19" s="276"/>
      <c r="BA19" s="276"/>
      <c r="BB19" s="277"/>
    </row>
    <row r="20" spans="1:54" s="1" customFormat="1" x14ac:dyDescent="0.25">
      <c r="A20" s="42" t="s">
        <v>14</v>
      </c>
      <c r="B20" s="44">
        <v>1064</v>
      </c>
      <c r="C20" s="44"/>
      <c r="D20" s="44">
        <f t="shared" ref="D20:D21" si="34">+B20+C20</f>
        <v>1064</v>
      </c>
      <c r="E20" s="45">
        <v>0</v>
      </c>
      <c r="F20" s="44">
        <f t="shared" ref="F20:F21" si="35">+B20*E20</f>
        <v>0</v>
      </c>
      <c r="G20" s="44">
        <f t="shared" ref="G20:G21" si="36">+D20+F20</f>
        <v>1064</v>
      </c>
      <c r="H20" s="44"/>
      <c r="I20" s="44">
        <f t="shared" ref="I20:I21" si="37">+G20+H20</f>
        <v>1064</v>
      </c>
      <c r="J20" s="45">
        <v>3.9219999999999998E-2</v>
      </c>
      <c r="K20" s="44">
        <f t="shared" ref="K20:K21" si="38">+G20*J20</f>
        <v>41.730080000000001</v>
      </c>
      <c r="L20" s="44">
        <f t="shared" ref="L20:L21" si="39">+I20+K20</f>
        <v>1105.73008</v>
      </c>
      <c r="M20" s="44"/>
      <c r="N20" s="44">
        <f t="shared" ref="N20:N21" si="40">+L20+M20</f>
        <v>1105.73008</v>
      </c>
      <c r="O20" s="66">
        <v>969.94</v>
      </c>
      <c r="P20" s="82">
        <v>1105.73</v>
      </c>
      <c r="Q20" s="48">
        <v>0.06</v>
      </c>
      <c r="R20" s="49"/>
      <c r="S20" s="45">
        <v>0.05</v>
      </c>
      <c r="T20" s="46">
        <f t="shared" ref="T20:T21" si="41">+L20*S20</f>
        <v>55.286504000000008</v>
      </c>
      <c r="U20" s="46">
        <f t="shared" ref="U20:U21" si="42">+L20+T20</f>
        <v>1161.016584</v>
      </c>
      <c r="V20" s="44"/>
      <c r="W20" s="44">
        <f t="shared" ref="W20:W21" si="43">+U20+V20</f>
        <v>1161.016584</v>
      </c>
      <c r="X20" s="65">
        <v>1161</v>
      </c>
      <c r="Y20" s="49"/>
      <c r="Z20" s="65">
        <f t="shared" ref="Z20:Z27" si="44">X20</f>
        <v>1161</v>
      </c>
      <c r="AA20" s="50"/>
      <c r="AB20" s="65"/>
      <c r="AC20" s="51"/>
      <c r="AD20" s="65">
        <v>992.25</v>
      </c>
      <c r="AE20" s="65"/>
      <c r="AF20" s="65">
        <f t="shared" ref="AF20:AF21" si="45">AD20</f>
        <v>992.25</v>
      </c>
      <c r="AG20" s="50">
        <v>0.06</v>
      </c>
      <c r="AH20" s="49">
        <f t="shared" ref="AH20:AH21" si="46">AD20*AG20</f>
        <v>59.534999999999997</v>
      </c>
      <c r="AI20" s="51">
        <f t="shared" ref="AI20:AI21" si="47">+AD20+AH20</f>
        <v>1051.7850000000001</v>
      </c>
      <c r="AJ20" s="65">
        <v>1052</v>
      </c>
      <c r="AK20" s="65"/>
      <c r="AL20" s="65">
        <f t="shared" ref="AL20:AL21" si="48">AJ20</f>
        <v>1052</v>
      </c>
      <c r="AM20" s="21">
        <v>0.122</v>
      </c>
      <c r="AN20" s="65">
        <f t="shared" ref="AN20:AN21" si="49">+AJ20*AM20+AJ20</f>
        <v>1180.3440000000001</v>
      </c>
      <c r="AO20" s="65"/>
      <c r="AP20" s="65">
        <f t="shared" ref="AP20:AP21" si="50">AN20</f>
        <v>1180.3440000000001</v>
      </c>
      <c r="AQ20" s="21">
        <v>7.6399999999999996E-2</v>
      </c>
      <c r="AR20" s="79">
        <f>+AN20*AQ20+AN20</f>
        <v>1270.5222816</v>
      </c>
      <c r="AS20" s="79"/>
      <c r="AT20" s="79">
        <f t="shared" ref="AT20:AT21" si="51">AR20</f>
        <v>1270.5222816</v>
      </c>
      <c r="AU20" s="21">
        <v>6.3600000000000004E-2</v>
      </c>
      <c r="AV20" s="80">
        <f>+AR20*AU20+AR20</f>
        <v>1351.32749870976</v>
      </c>
      <c r="AW20" s="80"/>
      <c r="AX20" s="80">
        <f t="shared" ref="AX20:AX21" si="52">AV20</f>
        <v>1351.32749870976</v>
      </c>
      <c r="AY20" s="304">
        <v>6.8000000000000005E-2</v>
      </c>
      <c r="AZ20" s="219">
        <f>+AV20*AY20+AV20</f>
        <v>1443.2177686220236</v>
      </c>
      <c r="BA20" s="219"/>
      <c r="BB20" s="219">
        <f t="shared" ref="BB20:BB21" si="53">AZ20</f>
        <v>1443.2177686220236</v>
      </c>
    </row>
    <row r="21" spans="1:54" s="1" customFormat="1" x14ac:dyDescent="0.25">
      <c r="A21" s="42" t="s">
        <v>15</v>
      </c>
      <c r="B21" s="44">
        <v>1064</v>
      </c>
      <c r="C21" s="44"/>
      <c r="D21" s="44">
        <f t="shared" si="34"/>
        <v>1064</v>
      </c>
      <c r="E21" s="45">
        <v>0</v>
      </c>
      <c r="F21" s="44">
        <f t="shared" si="35"/>
        <v>0</v>
      </c>
      <c r="G21" s="44">
        <f t="shared" si="36"/>
        <v>1064</v>
      </c>
      <c r="H21" s="44"/>
      <c r="I21" s="44">
        <f t="shared" si="37"/>
        <v>1064</v>
      </c>
      <c r="J21" s="45">
        <v>3.9219999999999998E-2</v>
      </c>
      <c r="K21" s="44">
        <f t="shared" si="38"/>
        <v>41.730080000000001</v>
      </c>
      <c r="L21" s="44">
        <f t="shared" si="39"/>
        <v>1105.73008</v>
      </c>
      <c r="M21" s="44"/>
      <c r="N21" s="44">
        <f t="shared" si="40"/>
        <v>1105.73008</v>
      </c>
      <c r="O21" s="66">
        <v>969.94</v>
      </c>
      <c r="P21" s="82">
        <v>1105.73</v>
      </c>
      <c r="Q21" s="48">
        <v>0.06</v>
      </c>
      <c r="R21" s="49"/>
      <c r="S21" s="45">
        <v>0.05</v>
      </c>
      <c r="T21" s="46">
        <f t="shared" si="41"/>
        <v>55.286504000000008</v>
      </c>
      <c r="U21" s="46">
        <f t="shared" si="42"/>
        <v>1161.016584</v>
      </c>
      <c r="V21" s="44"/>
      <c r="W21" s="44">
        <f t="shared" si="43"/>
        <v>1161.016584</v>
      </c>
      <c r="X21" s="65">
        <v>1161</v>
      </c>
      <c r="Y21" s="49"/>
      <c r="Z21" s="65">
        <f t="shared" si="44"/>
        <v>1161</v>
      </c>
      <c r="AA21" s="50"/>
      <c r="AB21" s="65"/>
      <c r="AC21" s="51"/>
      <c r="AD21" s="65">
        <v>992.25</v>
      </c>
      <c r="AE21" s="65"/>
      <c r="AF21" s="65">
        <f t="shared" si="45"/>
        <v>992.25</v>
      </c>
      <c r="AG21" s="50">
        <v>0.06</v>
      </c>
      <c r="AH21" s="49">
        <f t="shared" si="46"/>
        <v>59.534999999999997</v>
      </c>
      <c r="AI21" s="51">
        <f t="shared" si="47"/>
        <v>1051.7850000000001</v>
      </c>
      <c r="AJ21" s="65">
        <v>1052</v>
      </c>
      <c r="AK21" s="65"/>
      <c r="AL21" s="65">
        <f t="shared" si="48"/>
        <v>1052</v>
      </c>
      <c r="AM21" s="21">
        <v>0.122</v>
      </c>
      <c r="AN21" s="65">
        <f t="shared" si="49"/>
        <v>1180.3440000000001</v>
      </c>
      <c r="AO21" s="65"/>
      <c r="AP21" s="65">
        <f t="shared" si="50"/>
        <v>1180.3440000000001</v>
      </c>
      <c r="AQ21" s="21">
        <v>7.6399999999999996E-2</v>
      </c>
      <c r="AR21" s="79">
        <f t="shared" ref="AR21" si="54">+AN21*AQ21+AN21</f>
        <v>1270.5222816</v>
      </c>
      <c r="AS21" s="79"/>
      <c r="AT21" s="79">
        <f t="shared" si="51"/>
        <v>1270.5222816</v>
      </c>
      <c r="AU21" s="21">
        <v>6.3600000000000004E-2</v>
      </c>
      <c r="AV21" s="80">
        <f t="shared" ref="AV21" si="55">+AR21*AU21+AR21</f>
        <v>1351.32749870976</v>
      </c>
      <c r="AW21" s="80"/>
      <c r="AX21" s="80">
        <f t="shared" si="52"/>
        <v>1351.32749870976</v>
      </c>
      <c r="AY21" s="304">
        <v>6.8000000000000005E-2</v>
      </c>
      <c r="AZ21" s="219">
        <f t="shared" ref="AZ21" si="56">+AV21*AY21+AV21</f>
        <v>1443.2177686220236</v>
      </c>
      <c r="BA21" s="219"/>
      <c r="BB21" s="219">
        <f t="shared" si="53"/>
        <v>1443.2177686220236</v>
      </c>
    </row>
    <row r="22" spans="1:54" s="1" customFormat="1" x14ac:dyDescent="0.25">
      <c r="A22" s="67" t="s">
        <v>16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70"/>
      <c r="S22" s="67"/>
      <c r="T22" s="67"/>
      <c r="U22" s="67"/>
      <c r="V22" s="67"/>
      <c r="W22" s="67"/>
      <c r="X22" s="71"/>
      <c r="Y22" s="70"/>
      <c r="Z22" s="70"/>
      <c r="AA22" s="72"/>
      <c r="AB22" s="70"/>
      <c r="AC22" s="73"/>
      <c r="AD22" s="71"/>
      <c r="AE22" s="71"/>
      <c r="AF22" s="70"/>
      <c r="AG22" s="72"/>
      <c r="AH22" s="70"/>
      <c r="AI22" s="73"/>
      <c r="AJ22" s="71"/>
      <c r="AK22" s="71"/>
      <c r="AL22" s="70"/>
      <c r="AM22" s="74"/>
      <c r="AN22" s="71"/>
      <c r="AO22" s="71"/>
      <c r="AP22" s="70"/>
      <c r="AQ22" s="74"/>
      <c r="AR22" s="75"/>
      <c r="AS22" s="75"/>
      <c r="AT22" s="76"/>
      <c r="AU22" s="15"/>
      <c r="AV22" s="77"/>
      <c r="AW22" s="77"/>
      <c r="AX22" s="78"/>
      <c r="AY22" s="2"/>
      <c r="AZ22" s="276"/>
      <c r="BA22" s="276"/>
      <c r="BB22" s="277"/>
    </row>
    <row r="23" spans="1:54" s="1" customFormat="1" x14ac:dyDescent="0.25">
      <c r="A23" s="42" t="s">
        <v>14</v>
      </c>
      <c r="B23" s="44">
        <v>798</v>
      </c>
      <c r="C23" s="44"/>
      <c r="D23" s="44">
        <f t="shared" ref="D23:D24" si="57">+B23+C23</f>
        <v>798</v>
      </c>
      <c r="E23" s="45">
        <v>0</v>
      </c>
      <c r="F23" s="44">
        <f t="shared" ref="F23:F24" si="58">+B23*E23</f>
        <v>0</v>
      </c>
      <c r="G23" s="44">
        <f t="shared" ref="G23:G24" si="59">+D23+F23</f>
        <v>798</v>
      </c>
      <c r="H23" s="44"/>
      <c r="I23" s="44">
        <f t="shared" ref="I23:I24" si="60">+G23+H23</f>
        <v>798</v>
      </c>
      <c r="J23" s="45">
        <v>3.9219999999999998E-2</v>
      </c>
      <c r="K23" s="44">
        <f t="shared" ref="K23:K24" si="61">+G23*J23</f>
        <v>31.297559999999997</v>
      </c>
      <c r="L23" s="44">
        <f t="shared" ref="L23:L24" si="62">+I23+K23</f>
        <v>829.29755999999998</v>
      </c>
      <c r="M23" s="44"/>
      <c r="N23" s="44">
        <f t="shared" ref="N23:N24" si="63">+L23+M23</f>
        <v>829.29755999999998</v>
      </c>
      <c r="O23" s="66">
        <v>727.46</v>
      </c>
      <c r="P23" s="42">
        <v>829.3</v>
      </c>
      <c r="Q23" s="48">
        <v>0.06</v>
      </c>
      <c r="R23" s="49"/>
      <c r="S23" s="45">
        <v>0.05</v>
      </c>
      <c r="T23" s="46">
        <f t="shared" ref="T23:T24" si="64">+L23*S23</f>
        <v>41.464877999999999</v>
      </c>
      <c r="U23" s="46">
        <f t="shared" ref="U23:U24" si="65">+L23+T23</f>
        <v>870.76243799999997</v>
      </c>
      <c r="V23" s="44"/>
      <c r="W23" s="44">
        <f t="shared" ref="W23:W24" si="66">+U23+V23</f>
        <v>870.76243799999997</v>
      </c>
      <c r="X23" s="65">
        <v>871</v>
      </c>
      <c r="Y23" s="49"/>
      <c r="Z23" s="65">
        <f t="shared" si="44"/>
        <v>871</v>
      </c>
      <c r="AA23" s="50"/>
      <c r="AB23" s="65"/>
      <c r="AC23" s="51"/>
      <c r="AD23" s="65">
        <v>992.25</v>
      </c>
      <c r="AE23" s="65"/>
      <c r="AF23" s="65">
        <f t="shared" ref="AF23:AF24" si="67">AD23</f>
        <v>992.25</v>
      </c>
      <c r="AG23" s="50">
        <v>0.06</v>
      </c>
      <c r="AH23" s="49">
        <f t="shared" ref="AH23:AH24" si="68">AD23*AG23</f>
        <v>59.534999999999997</v>
      </c>
      <c r="AI23" s="51">
        <f t="shared" ref="AI23:AI24" si="69">+AD23+AH23</f>
        <v>1051.7850000000001</v>
      </c>
      <c r="AJ23" s="65">
        <v>1052</v>
      </c>
      <c r="AK23" s="65"/>
      <c r="AL23" s="65">
        <f t="shared" ref="AL23:AL24" si="70">AJ23</f>
        <v>1052</v>
      </c>
      <c r="AM23" s="21">
        <v>0.122</v>
      </c>
      <c r="AN23" s="65">
        <f t="shared" ref="AN23:AN24" si="71">+AJ23*AM23+AJ23</f>
        <v>1180.3440000000001</v>
      </c>
      <c r="AO23" s="65"/>
      <c r="AP23" s="65">
        <f t="shared" ref="AP23:AP24" si="72">AN23</f>
        <v>1180.3440000000001</v>
      </c>
      <c r="AQ23" s="21">
        <v>7.6399999999999996E-2</v>
      </c>
      <c r="AR23" s="79">
        <f t="shared" ref="AR23:AR24" si="73">+AN23*AQ23+AN23</f>
        <v>1270.5222816</v>
      </c>
      <c r="AS23" s="79"/>
      <c r="AT23" s="79">
        <f t="shared" ref="AT23:AT24" si="74">AR23</f>
        <v>1270.5222816</v>
      </c>
      <c r="AU23" s="21">
        <v>6.3600000000000004E-2</v>
      </c>
      <c r="AV23" s="80">
        <f t="shared" ref="AV23:AV24" si="75">+AR23*AU23+AR23</f>
        <v>1351.32749870976</v>
      </c>
      <c r="AW23" s="80"/>
      <c r="AX23" s="80">
        <f t="shared" ref="AX23:AX24" si="76">AV23</f>
        <v>1351.32749870976</v>
      </c>
      <c r="AY23" s="304">
        <v>6.8000000000000005E-2</v>
      </c>
      <c r="AZ23" s="219">
        <f t="shared" ref="AZ23:AZ24" si="77">+AV23*AY23+AV23</f>
        <v>1443.2177686220236</v>
      </c>
      <c r="BA23" s="219"/>
      <c r="BB23" s="219">
        <f t="shared" ref="BB23:BB24" si="78">AZ23</f>
        <v>1443.2177686220236</v>
      </c>
    </row>
    <row r="24" spans="1:54" s="1" customFormat="1" x14ac:dyDescent="0.25">
      <c r="A24" s="42" t="s">
        <v>15</v>
      </c>
      <c r="B24" s="44">
        <v>798</v>
      </c>
      <c r="C24" s="44"/>
      <c r="D24" s="44">
        <f t="shared" si="57"/>
        <v>798</v>
      </c>
      <c r="E24" s="45">
        <v>0</v>
      </c>
      <c r="F24" s="44">
        <f t="shared" si="58"/>
        <v>0</v>
      </c>
      <c r="G24" s="44">
        <f t="shared" si="59"/>
        <v>798</v>
      </c>
      <c r="H24" s="44"/>
      <c r="I24" s="44">
        <f t="shared" si="60"/>
        <v>798</v>
      </c>
      <c r="J24" s="45">
        <v>3.9219999999999998E-2</v>
      </c>
      <c r="K24" s="44">
        <f t="shared" si="61"/>
        <v>31.297559999999997</v>
      </c>
      <c r="L24" s="44">
        <f t="shared" si="62"/>
        <v>829.29755999999998</v>
      </c>
      <c r="M24" s="44"/>
      <c r="N24" s="44">
        <f t="shared" si="63"/>
        <v>829.29755999999998</v>
      </c>
      <c r="O24" s="66">
        <v>727.46</v>
      </c>
      <c r="P24" s="42">
        <v>829.3</v>
      </c>
      <c r="Q24" s="48">
        <v>0.06</v>
      </c>
      <c r="R24" s="49"/>
      <c r="S24" s="45">
        <v>0.05</v>
      </c>
      <c r="T24" s="46">
        <f t="shared" si="64"/>
        <v>41.464877999999999</v>
      </c>
      <c r="U24" s="46">
        <f t="shared" si="65"/>
        <v>870.76243799999997</v>
      </c>
      <c r="V24" s="44"/>
      <c r="W24" s="44">
        <f t="shared" si="66"/>
        <v>870.76243799999997</v>
      </c>
      <c r="X24" s="65">
        <v>871</v>
      </c>
      <c r="Y24" s="49"/>
      <c r="Z24" s="65">
        <f t="shared" si="44"/>
        <v>871</v>
      </c>
      <c r="AA24" s="50"/>
      <c r="AB24" s="65"/>
      <c r="AC24" s="51"/>
      <c r="AD24" s="65">
        <v>992.25</v>
      </c>
      <c r="AE24" s="65"/>
      <c r="AF24" s="65">
        <f t="shared" si="67"/>
        <v>992.25</v>
      </c>
      <c r="AG24" s="50">
        <v>0.06</v>
      </c>
      <c r="AH24" s="49">
        <f t="shared" si="68"/>
        <v>59.534999999999997</v>
      </c>
      <c r="AI24" s="51">
        <f t="shared" si="69"/>
        <v>1051.7850000000001</v>
      </c>
      <c r="AJ24" s="65">
        <v>1052</v>
      </c>
      <c r="AK24" s="65"/>
      <c r="AL24" s="65">
        <f t="shared" si="70"/>
        <v>1052</v>
      </c>
      <c r="AM24" s="21">
        <v>0.122</v>
      </c>
      <c r="AN24" s="65">
        <f t="shared" si="71"/>
        <v>1180.3440000000001</v>
      </c>
      <c r="AO24" s="65"/>
      <c r="AP24" s="65">
        <f t="shared" si="72"/>
        <v>1180.3440000000001</v>
      </c>
      <c r="AQ24" s="21">
        <v>7.6399999999999996E-2</v>
      </c>
      <c r="AR24" s="79">
        <f t="shared" si="73"/>
        <v>1270.5222816</v>
      </c>
      <c r="AS24" s="79"/>
      <c r="AT24" s="79">
        <f t="shared" si="74"/>
        <v>1270.5222816</v>
      </c>
      <c r="AU24" s="21">
        <v>6.3600000000000004E-2</v>
      </c>
      <c r="AV24" s="80">
        <f t="shared" si="75"/>
        <v>1351.32749870976</v>
      </c>
      <c r="AW24" s="80"/>
      <c r="AX24" s="80">
        <f t="shared" si="76"/>
        <v>1351.32749870976</v>
      </c>
      <c r="AY24" s="304">
        <v>6.8000000000000005E-2</v>
      </c>
      <c r="AZ24" s="219">
        <f t="shared" si="77"/>
        <v>1443.2177686220236</v>
      </c>
      <c r="BA24" s="219"/>
      <c r="BB24" s="219">
        <f t="shared" si="78"/>
        <v>1443.2177686220236</v>
      </c>
    </row>
    <row r="25" spans="1:54" s="1" customFormat="1" x14ac:dyDescent="0.25">
      <c r="A25" s="67" t="s">
        <v>17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/>
      <c r="S25" s="67"/>
      <c r="T25" s="67"/>
      <c r="U25" s="67"/>
      <c r="V25" s="67"/>
      <c r="W25" s="67"/>
      <c r="X25" s="71"/>
      <c r="Y25" s="70"/>
      <c r="Z25" s="70"/>
      <c r="AA25" s="72"/>
      <c r="AB25" s="70"/>
      <c r="AC25" s="73"/>
      <c r="AD25" s="71"/>
      <c r="AE25" s="71"/>
      <c r="AF25" s="70"/>
      <c r="AG25" s="72"/>
      <c r="AH25" s="70"/>
      <c r="AI25" s="73"/>
      <c r="AJ25" s="71"/>
      <c r="AK25" s="71"/>
      <c r="AL25" s="70"/>
      <c r="AM25" s="74"/>
      <c r="AN25" s="71"/>
      <c r="AO25" s="71"/>
      <c r="AP25" s="70"/>
      <c r="AQ25" s="74"/>
      <c r="AR25" s="75"/>
      <c r="AS25" s="75"/>
      <c r="AT25" s="76"/>
      <c r="AU25" s="15"/>
      <c r="AV25" s="77"/>
      <c r="AW25" s="77"/>
      <c r="AX25" s="78"/>
      <c r="AY25" s="2"/>
      <c r="AZ25" s="276"/>
      <c r="BA25" s="276"/>
      <c r="BB25" s="277"/>
    </row>
    <row r="26" spans="1:54" s="1" customFormat="1" x14ac:dyDescent="0.25">
      <c r="A26" s="42" t="s">
        <v>18</v>
      </c>
      <c r="B26" s="44">
        <v>532</v>
      </c>
      <c r="C26" s="44"/>
      <c r="D26" s="44">
        <f t="shared" ref="D26:D27" si="79">+B26+C26</f>
        <v>532</v>
      </c>
      <c r="E26" s="45">
        <v>0</v>
      </c>
      <c r="F26" s="44">
        <f t="shared" ref="F26:F27" si="80">+B26*E26</f>
        <v>0</v>
      </c>
      <c r="G26" s="44">
        <f t="shared" ref="G26:G27" si="81">+D26+F26</f>
        <v>532</v>
      </c>
      <c r="H26" s="44"/>
      <c r="I26" s="44">
        <f t="shared" ref="I26:I27" si="82">+G26+H26</f>
        <v>532</v>
      </c>
      <c r="J26" s="45">
        <v>3.9230000000000001E-2</v>
      </c>
      <c r="K26" s="44">
        <f t="shared" ref="K26:K27" si="83">+G26*J26</f>
        <v>20.870360000000002</v>
      </c>
      <c r="L26" s="44">
        <f t="shared" ref="L26:L27" si="84">+I26+K26</f>
        <v>552.87036000000001</v>
      </c>
      <c r="M26" s="44"/>
      <c r="N26" s="44">
        <f t="shared" ref="N26:N27" si="85">+L26+M26</f>
        <v>552.87036000000001</v>
      </c>
      <c r="O26" s="66">
        <v>484.97</v>
      </c>
      <c r="P26" s="42">
        <v>552.87</v>
      </c>
      <c r="Q26" s="48">
        <v>0.06</v>
      </c>
      <c r="R26" s="49"/>
      <c r="S26" s="45">
        <v>0.05</v>
      </c>
      <c r="T26" s="46">
        <f t="shared" ref="T26:T27" si="86">+L26*S26</f>
        <v>27.643518</v>
      </c>
      <c r="U26" s="46">
        <f t="shared" ref="U26:U27" si="87">+L26+T26</f>
        <v>580.51387799999998</v>
      </c>
      <c r="V26" s="44"/>
      <c r="W26" s="44">
        <f t="shared" ref="W26:W27" si="88">+U26+V26</f>
        <v>580.51387799999998</v>
      </c>
      <c r="X26" s="65">
        <v>581</v>
      </c>
      <c r="Y26" s="49"/>
      <c r="Z26" s="65">
        <f t="shared" si="44"/>
        <v>581</v>
      </c>
      <c r="AA26" s="50"/>
      <c r="AB26" s="65"/>
      <c r="AC26" s="51"/>
      <c r="AD26" s="65">
        <v>992.25</v>
      </c>
      <c r="AE26" s="65"/>
      <c r="AF26" s="65">
        <f t="shared" ref="AF26:AF27" si="89">AD26</f>
        <v>992.25</v>
      </c>
      <c r="AG26" s="50">
        <v>0.06</v>
      </c>
      <c r="AH26" s="49">
        <f t="shared" ref="AH26:AH27" si="90">AD26*AG26</f>
        <v>59.534999999999997</v>
      </c>
      <c r="AI26" s="51">
        <f t="shared" ref="AI26:AI27" si="91">+AD26+AH26</f>
        <v>1051.7850000000001</v>
      </c>
      <c r="AJ26" s="65">
        <v>1052</v>
      </c>
      <c r="AK26" s="65"/>
      <c r="AL26" s="65">
        <f t="shared" ref="AL26:AL27" si="92">AJ26</f>
        <v>1052</v>
      </c>
      <c r="AM26" s="21">
        <v>0.122</v>
      </c>
      <c r="AN26" s="65">
        <f t="shared" ref="AN26:AN27" si="93">+AJ26*AM26+AJ26</f>
        <v>1180.3440000000001</v>
      </c>
      <c r="AO26" s="65"/>
      <c r="AP26" s="65">
        <f t="shared" ref="AP26:AP27" si="94">AN26</f>
        <v>1180.3440000000001</v>
      </c>
      <c r="AQ26" s="21">
        <v>7.6399999999999996E-2</v>
      </c>
      <c r="AR26" s="79">
        <f t="shared" ref="AR26:AR27" si="95">+AN26*AQ26+AN26</f>
        <v>1270.5222816</v>
      </c>
      <c r="AS26" s="79"/>
      <c r="AT26" s="79">
        <f t="shared" ref="AT26:AT27" si="96">AR26</f>
        <v>1270.5222816</v>
      </c>
      <c r="AU26" s="21">
        <v>6.3600000000000004E-2</v>
      </c>
      <c r="AV26" s="80">
        <f t="shared" ref="AV26:AV27" si="97">+AR26*AU26+AR26</f>
        <v>1351.32749870976</v>
      </c>
      <c r="AW26" s="80"/>
      <c r="AX26" s="80">
        <f t="shared" ref="AX26:AX27" si="98">AV26</f>
        <v>1351.32749870976</v>
      </c>
      <c r="AY26" s="304">
        <v>6.8000000000000005E-2</v>
      </c>
      <c r="AZ26" s="219">
        <f t="shared" ref="AZ26:AZ27" si="99">+AV26*AY26+AV26</f>
        <v>1443.2177686220236</v>
      </c>
      <c r="BA26" s="219"/>
      <c r="BB26" s="219">
        <f t="shared" ref="BB26:BB27" si="100">AZ26</f>
        <v>1443.2177686220236</v>
      </c>
    </row>
    <row r="27" spans="1:54" s="1" customFormat="1" x14ac:dyDescent="0.25">
      <c r="A27" s="42" t="s">
        <v>19</v>
      </c>
      <c r="B27" s="44">
        <v>532</v>
      </c>
      <c r="C27" s="44"/>
      <c r="D27" s="44">
        <f t="shared" si="79"/>
        <v>532</v>
      </c>
      <c r="E27" s="45">
        <v>0</v>
      </c>
      <c r="F27" s="44">
        <f t="shared" si="80"/>
        <v>0</v>
      </c>
      <c r="G27" s="44">
        <f t="shared" si="81"/>
        <v>532</v>
      </c>
      <c r="H27" s="44"/>
      <c r="I27" s="44">
        <f t="shared" si="82"/>
        <v>532</v>
      </c>
      <c r="J27" s="45">
        <v>3.9230000000000001E-2</v>
      </c>
      <c r="K27" s="44">
        <f t="shared" si="83"/>
        <v>20.870360000000002</v>
      </c>
      <c r="L27" s="44">
        <f t="shared" si="84"/>
        <v>552.87036000000001</v>
      </c>
      <c r="M27" s="44"/>
      <c r="N27" s="44">
        <f t="shared" si="85"/>
        <v>552.87036000000001</v>
      </c>
      <c r="O27" s="66">
        <v>484.97</v>
      </c>
      <c r="P27" s="42">
        <v>552.87</v>
      </c>
      <c r="Q27" s="48">
        <v>0.06</v>
      </c>
      <c r="R27" s="49"/>
      <c r="S27" s="45">
        <v>0.05</v>
      </c>
      <c r="T27" s="46">
        <f t="shared" si="86"/>
        <v>27.643518</v>
      </c>
      <c r="U27" s="46">
        <f t="shared" si="87"/>
        <v>580.51387799999998</v>
      </c>
      <c r="V27" s="44"/>
      <c r="W27" s="44">
        <f t="shared" si="88"/>
        <v>580.51387799999998</v>
      </c>
      <c r="X27" s="65">
        <v>581</v>
      </c>
      <c r="Y27" s="49"/>
      <c r="Z27" s="65">
        <f t="shared" si="44"/>
        <v>581</v>
      </c>
      <c r="AA27" s="50"/>
      <c r="AB27" s="65"/>
      <c r="AC27" s="51"/>
      <c r="AD27" s="65">
        <v>992.25</v>
      </c>
      <c r="AE27" s="65"/>
      <c r="AF27" s="65">
        <f t="shared" si="89"/>
        <v>992.25</v>
      </c>
      <c r="AG27" s="50">
        <v>0.06</v>
      </c>
      <c r="AH27" s="49">
        <f t="shared" si="90"/>
        <v>59.534999999999997</v>
      </c>
      <c r="AI27" s="51">
        <f t="shared" si="91"/>
        <v>1051.7850000000001</v>
      </c>
      <c r="AJ27" s="65">
        <v>1052</v>
      </c>
      <c r="AK27" s="65"/>
      <c r="AL27" s="65">
        <f t="shared" si="92"/>
        <v>1052</v>
      </c>
      <c r="AM27" s="21">
        <v>0.122</v>
      </c>
      <c r="AN27" s="65">
        <f t="shared" si="93"/>
        <v>1180.3440000000001</v>
      </c>
      <c r="AO27" s="65"/>
      <c r="AP27" s="65">
        <f t="shared" si="94"/>
        <v>1180.3440000000001</v>
      </c>
      <c r="AQ27" s="21">
        <v>7.6399999999999996E-2</v>
      </c>
      <c r="AR27" s="79">
        <f t="shared" si="95"/>
        <v>1270.5222816</v>
      </c>
      <c r="AS27" s="79"/>
      <c r="AT27" s="79">
        <f t="shared" si="96"/>
        <v>1270.5222816</v>
      </c>
      <c r="AU27" s="21">
        <v>6.3600000000000004E-2</v>
      </c>
      <c r="AV27" s="80">
        <f t="shared" si="97"/>
        <v>1351.32749870976</v>
      </c>
      <c r="AW27" s="80"/>
      <c r="AX27" s="80">
        <f t="shared" si="98"/>
        <v>1351.32749870976</v>
      </c>
      <c r="AY27" s="304">
        <v>6.8000000000000005E-2</v>
      </c>
      <c r="AZ27" s="219">
        <f t="shared" si="99"/>
        <v>1443.2177686220236</v>
      </c>
      <c r="BA27" s="219"/>
      <c r="BB27" s="219">
        <f t="shared" si="100"/>
        <v>1443.2177686220236</v>
      </c>
    </row>
    <row r="28" spans="1:54" s="1" customFormat="1" x14ac:dyDescent="0.25">
      <c r="A28" s="67" t="s">
        <v>198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70"/>
      <c r="S28" s="67"/>
      <c r="T28" s="67"/>
      <c r="U28" s="67"/>
      <c r="V28" s="67"/>
      <c r="W28" s="67"/>
      <c r="X28" s="71"/>
      <c r="Y28" s="70"/>
      <c r="Z28" s="70"/>
      <c r="AA28" s="72"/>
      <c r="AB28" s="70"/>
      <c r="AC28" s="73"/>
      <c r="AD28" s="71"/>
      <c r="AE28" s="71"/>
      <c r="AF28" s="70"/>
      <c r="AG28" s="72"/>
      <c r="AH28" s="70"/>
      <c r="AI28" s="73"/>
      <c r="AJ28" s="71"/>
      <c r="AK28" s="71"/>
      <c r="AL28" s="70"/>
      <c r="AM28" s="74"/>
      <c r="AN28" s="71"/>
      <c r="AO28" s="71"/>
      <c r="AP28" s="70"/>
      <c r="AQ28" s="74"/>
      <c r="AR28" s="75"/>
      <c r="AS28" s="75"/>
      <c r="AT28" s="76"/>
      <c r="AU28" s="15"/>
      <c r="AV28" s="77"/>
      <c r="AW28" s="77"/>
      <c r="AX28" s="78"/>
      <c r="AY28" s="2"/>
      <c r="AZ28" s="276"/>
      <c r="BA28" s="276"/>
      <c r="BB28" s="277"/>
    </row>
    <row r="29" spans="1:54" s="1" customFormat="1" x14ac:dyDescent="0.25">
      <c r="A29" s="42" t="s">
        <v>199</v>
      </c>
      <c r="B29" s="44">
        <v>532</v>
      </c>
      <c r="C29" s="44"/>
      <c r="D29" s="44">
        <f t="shared" ref="D29" si="101">+B29+C29</f>
        <v>532</v>
      </c>
      <c r="E29" s="45">
        <v>0</v>
      </c>
      <c r="F29" s="44">
        <f t="shared" ref="F29" si="102">+B29*E29</f>
        <v>0</v>
      </c>
      <c r="G29" s="44">
        <f t="shared" ref="G29" si="103">+D29+F29</f>
        <v>532</v>
      </c>
      <c r="H29" s="44"/>
      <c r="I29" s="44">
        <f t="shared" ref="I29" si="104">+G29+H29</f>
        <v>532</v>
      </c>
      <c r="J29" s="45"/>
      <c r="K29" s="44"/>
      <c r="L29" s="44"/>
      <c r="M29" s="44"/>
      <c r="N29" s="44"/>
      <c r="O29" s="66"/>
      <c r="P29" s="42"/>
      <c r="Q29" s="48"/>
      <c r="R29" s="49"/>
      <c r="S29" s="45"/>
      <c r="T29" s="46"/>
      <c r="U29" s="46"/>
      <c r="V29" s="44"/>
      <c r="W29" s="44"/>
      <c r="X29" s="65"/>
      <c r="Y29" s="49"/>
      <c r="Z29" s="65"/>
      <c r="AA29" s="50"/>
      <c r="AB29" s="65"/>
      <c r="AC29" s="51"/>
      <c r="AD29" s="65">
        <v>1653.75</v>
      </c>
      <c r="AE29" s="65"/>
      <c r="AF29" s="65">
        <f t="shared" ref="AF29" si="105">AD29</f>
        <v>1653.75</v>
      </c>
      <c r="AG29" s="50">
        <v>0.06</v>
      </c>
      <c r="AH29" s="49">
        <f>AD29*AG29</f>
        <v>99.224999999999994</v>
      </c>
      <c r="AI29" s="51">
        <f>+AD29+AH29</f>
        <v>1752.9749999999999</v>
      </c>
      <c r="AJ29" s="65">
        <v>1753</v>
      </c>
      <c r="AK29" s="65"/>
      <c r="AL29" s="65">
        <f t="shared" ref="AL29" si="106">AJ29</f>
        <v>1753</v>
      </c>
      <c r="AM29" s="21">
        <v>0.122</v>
      </c>
      <c r="AN29" s="65">
        <f>+AJ29*AM29+AJ29</f>
        <v>1966.866</v>
      </c>
      <c r="AO29" s="65"/>
      <c r="AP29" s="65">
        <f t="shared" ref="AP29" si="107">AN29</f>
        <v>1966.866</v>
      </c>
      <c r="AQ29" s="21">
        <v>7.6399999999999996E-2</v>
      </c>
      <c r="AR29" s="79">
        <f>+AN29*AQ29+AN29</f>
        <v>2117.1345624</v>
      </c>
      <c r="AS29" s="79"/>
      <c r="AT29" s="79">
        <f t="shared" ref="AT29" si="108">AR29</f>
        <v>2117.1345624</v>
      </c>
      <c r="AU29" s="21">
        <v>6.3600000000000004E-2</v>
      </c>
      <c r="AV29" s="80">
        <f>+AR29*AU29+AR29</f>
        <v>2251.7843205686399</v>
      </c>
      <c r="AW29" s="80"/>
      <c r="AX29" s="80">
        <f t="shared" ref="AX29" si="109">AV29</f>
        <v>2251.7843205686399</v>
      </c>
      <c r="AY29" s="304">
        <v>6.8000000000000005E-2</v>
      </c>
      <c r="AZ29" s="219">
        <f>+AV29*AY29+AV29</f>
        <v>2404.9056543673073</v>
      </c>
      <c r="BA29" s="219"/>
      <c r="BB29" s="219">
        <f t="shared" ref="BB29" si="110">AZ29</f>
        <v>2404.9056543673073</v>
      </c>
    </row>
    <row r="30" spans="1:54" s="1" customFormat="1" ht="15.75" x14ac:dyDescent="0.25">
      <c r="A30" s="67" t="s">
        <v>20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69"/>
      <c r="Q30" s="67"/>
      <c r="R30" s="70"/>
      <c r="S30" s="68"/>
      <c r="T30" s="68"/>
      <c r="U30" s="68"/>
      <c r="V30" s="68"/>
      <c r="W30" s="68"/>
      <c r="X30" s="71"/>
      <c r="Y30" s="70"/>
      <c r="Z30" s="70"/>
      <c r="AA30" s="72"/>
      <c r="AB30" s="70"/>
      <c r="AC30" s="73"/>
      <c r="AD30" s="71"/>
      <c r="AE30" s="71"/>
      <c r="AF30" s="70"/>
      <c r="AG30" s="72"/>
      <c r="AH30" s="70"/>
      <c r="AI30" s="73"/>
      <c r="AJ30" s="71"/>
      <c r="AK30" s="71"/>
      <c r="AL30" s="70"/>
      <c r="AM30" s="74"/>
      <c r="AN30" s="71"/>
      <c r="AO30" s="71"/>
      <c r="AP30" s="70"/>
      <c r="AQ30" s="74"/>
      <c r="AR30" s="75"/>
      <c r="AS30" s="75"/>
      <c r="AT30" s="76"/>
      <c r="AU30" s="15"/>
      <c r="AV30" s="77"/>
      <c r="AW30" s="77"/>
      <c r="AX30" s="78"/>
      <c r="AY30" s="2"/>
      <c r="AZ30" s="276"/>
      <c r="BA30" s="276"/>
      <c r="BB30" s="277"/>
    </row>
    <row r="31" spans="1:54" s="1" customFormat="1" hidden="1" x14ac:dyDescent="0.25">
      <c r="A31" s="42" t="s">
        <v>200</v>
      </c>
      <c r="B31" s="44">
        <v>1700</v>
      </c>
      <c r="C31" s="44"/>
      <c r="D31" s="44">
        <v>1700</v>
      </c>
      <c r="E31" s="45">
        <v>2.5000000000000001E-2</v>
      </c>
      <c r="F31" s="44">
        <v>0</v>
      </c>
      <c r="G31" s="44">
        <f t="shared" ref="G31" si="111">+B31+F31</f>
        <v>1700</v>
      </c>
      <c r="H31" s="44"/>
      <c r="I31" s="44">
        <f t="shared" ref="I31" si="112">+G31+H31</f>
        <v>1700</v>
      </c>
      <c r="J31" s="45">
        <v>0.06</v>
      </c>
      <c r="K31" s="44">
        <f t="shared" ref="K31" si="113">+G31*J31</f>
        <v>102</v>
      </c>
      <c r="L31" s="44">
        <f t="shared" ref="L31" si="114">+G31+K31</f>
        <v>1802</v>
      </c>
      <c r="M31" s="44">
        <v>0</v>
      </c>
      <c r="N31" s="44">
        <f t="shared" ref="N31" si="115">+L31+M31</f>
        <v>1802</v>
      </c>
      <c r="O31" s="83">
        <v>1580.7</v>
      </c>
      <c r="P31" s="82">
        <v>1802</v>
      </c>
      <c r="Q31" s="48">
        <v>0.06</v>
      </c>
      <c r="R31" s="49"/>
      <c r="S31" s="45">
        <v>0.05</v>
      </c>
      <c r="T31" s="46">
        <f t="shared" ref="T31" si="116">+L31*S31</f>
        <v>90.100000000000009</v>
      </c>
      <c r="U31" s="46">
        <f t="shared" ref="U31" si="117">+L31+T31</f>
        <v>1892.1</v>
      </c>
      <c r="V31" s="44">
        <f t="shared" ref="V31" si="118">+U31*$V$5</f>
        <v>264.89400000000001</v>
      </c>
      <c r="W31" s="44">
        <f t="shared" ref="W31" si="119">+U31+V31</f>
        <v>2156.9939999999997</v>
      </c>
      <c r="X31" s="65">
        <v>1892.1</v>
      </c>
      <c r="Y31" s="49">
        <f t="shared" ref="Y31" si="120">+X31*$Y$5</f>
        <v>264.89400000000001</v>
      </c>
      <c r="Z31" s="65">
        <f t="shared" ref="Z31" si="121">+X31+Y31</f>
        <v>2156.9939999999997</v>
      </c>
      <c r="AA31" s="50"/>
      <c r="AB31" s="65"/>
      <c r="AC31" s="51"/>
      <c r="AD31" s="65">
        <v>500</v>
      </c>
      <c r="AE31" s="65">
        <f t="shared" ref="AE31:AE38" si="122">+AD31*$AE$5</f>
        <v>70</v>
      </c>
      <c r="AF31" s="65">
        <f t="shared" ref="AF31:AF38" si="123">+AD31+AE31</f>
        <v>570</v>
      </c>
      <c r="AG31" s="50">
        <v>0.06</v>
      </c>
      <c r="AH31" s="49">
        <f t="shared" ref="AH31:AH38" si="124">AD31*AG31</f>
        <v>30</v>
      </c>
      <c r="AI31" s="51">
        <f t="shared" ref="AI31:AI38" si="125">+AD31+AH31</f>
        <v>530</v>
      </c>
      <c r="AJ31" s="65">
        <v>530</v>
      </c>
      <c r="AK31" s="65">
        <f t="shared" ref="AK31:AK38" si="126">+AJ31*$AE$5</f>
        <v>74.2</v>
      </c>
      <c r="AL31" s="65">
        <f t="shared" ref="AL31:AL38" si="127">+AJ31+AK31</f>
        <v>604.20000000000005</v>
      </c>
      <c r="AM31" s="21">
        <v>0.122</v>
      </c>
      <c r="AN31" s="65">
        <f t="shared" ref="AN31:AN38" si="128">+AJ31*AM31+AJ31</f>
        <v>594.66</v>
      </c>
      <c r="AO31" s="65">
        <f t="shared" ref="AO31:AO34" si="129">+AN31*$AE$5</f>
        <v>83.252400000000009</v>
      </c>
      <c r="AP31" s="65">
        <f t="shared" ref="AP31:AP38" si="130">+AN31+AO31</f>
        <v>677.91239999999993</v>
      </c>
      <c r="AQ31" s="21">
        <v>7.6399999999999996E-2</v>
      </c>
      <c r="AR31" s="79">
        <f t="shared" ref="AR31:AR35" si="131">+AN31*AQ31+AN31</f>
        <v>640.09202399999992</v>
      </c>
      <c r="AS31" s="79">
        <f t="shared" ref="AS31:AS34" si="132">+AR31*$AE$5</f>
        <v>89.612883359999998</v>
      </c>
      <c r="AT31" s="79">
        <f t="shared" ref="AT31:AT35" si="133">+AR31+AS31</f>
        <v>729.70490735999988</v>
      </c>
      <c r="AU31" s="15" t="s">
        <v>379</v>
      </c>
      <c r="AV31" s="80"/>
      <c r="AW31" s="80"/>
      <c r="AX31" s="80"/>
      <c r="AY31" s="2" t="s">
        <v>379</v>
      </c>
      <c r="AZ31" s="219"/>
      <c r="BA31" s="219"/>
      <c r="BB31" s="219"/>
    </row>
    <row r="32" spans="1:54" s="1" customFormat="1" hidden="1" x14ac:dyDescent="0.25">
      <c r="A32" s="42" t="s">
        <v>201</v>
      </c>
      <c r="B32" s="44"/>
      <c r="C32" s="44"/>
      <c r="D32" s="44"/>
      <c r="E32" s="45"/>
      <c r="F32" s="44"/>
      <c r="G32" s="44"/>
      <c r="H32" s="44"/>
      <c r="I32" s="44"/>
      <c r="J32" s="45"/>
      <c r="K32" s="44"/>
      <c r="L32" s="44"/>
      <c r="M32" s="44"/>
      <c r="N32" s="44"/>
      <c r="O32" s="83"/>
      <c r="P32" s="82"/>
      <c r="Q32" s="48"/>
      <c r="R32" s="49"/>
      <c r="S32" s="45"/>
      <c r="T32" s="46"/>
      <c r="U32" s="46"/>
      <c r="V32" s="44"/>
      <c r="W32" s="44"/>
      <c r="X32" s="65"/>
      <c r="Y32" s="49"/>
      <c r="Z32" s="65"/>
      <c r="AA32" s="50"/>
      <c r="AB32" s="65"/>
      <c r="AC32" s="51"/>
      <c r="AD32" s="65">
        <v>250</v>
      </c>
      <c r="AE32" s="65">
        <f t="shared" si="122"/>
        <v>35</v>
      </c>
      <c r="AF32" s="65">
        <f t="shared" si="123"/>
        <v>285</v>
      </c>
      <c r="AG32" s="50">
        <v>0.06</v>
      </c>
      <c r="AH32" s="49">
        <f t="shared" si="124"/>
        <v>15</v>
      </c>
      <c r="AI32" s="51">
        <f t="shared" si="125"/>
        <v>265</v>
      </c>
      <c r="AJ32" s="65">
        <v>265</v>
      </c>
      <c r="AK32" s="65">
        <f t="shared" si="126"/>
        <v>37.1</v>
      </c>
      <c r="AL32" s="65">
        <f t="shared" si="127"/>
        <v>302.10000000000002</v>
      </c>
      <c r="AM32" s="21">
        <v>0.122</v>
      </c>
      <c r="AN32" s="65">
        <f t="shared" si="128"/>
        <v>297.33</v>
      </c>
      <c r="AO32" s="65">
        <f t="shared" si="129"/>
        <v>41.626200000000004</v>
      </c>
      <c r="AP32" s="65">
        <f t="shared" si="130"/>
        <v>338.95619999999997</v>
      </c>
      <c r="AQ32" s="21">
        <v>7.6399999999999996E-2</v>
      </c>
      <c r="AR32" s="79">
        <f t="shared" si="131"/>
        <v>320.04601199999996</v>
      </c>
      <c r="AS32" s="79">
        <f t="shared" si="132"/>
        <v>44.806441679999999</v>
      </c>
      <c r="AT32" s="79">
        <f t="shared" si="133"/>
        <v>364.85245367999994</v>
      </c>
      <c r="AU32" s="15" t="s">
        <v>379</v>
      </c>
      <c r="AV32" s="80"/>
      <c r="AW32" s="80"/>
      <c r="AX32" s="80"/>
      <c r="AY32" s="2" t="s">
        <v>379</v>
      </c>
      <c r="AZ32" s="219"/>
      <c r="BA32" s="219"/>
      <c r="BB32" s="219"/>
    </row>
    <row r="33" spans="1:54" s="1" customFormat="1" hidden="1" x14ac:dyDescent="0.25">
      <c r="A33" s="42" t="s">
        <v>204</v>
      </c>
      <c r="B33" s="44"/>
      <c r="C33" s="44"/>
      <c r="D33" s="44"/>
      <c r="E33" s="45"/>
      <c r="F33" s="44"/>
      <c r="G33" s="44"/>
      <c r="H33" s="44"/>
      <c r="I33" s="44"/>
      <c r="J33" s="45"/>
      <c r="K33" s="44"/>
      <c r="L33" s="44"/>
      <c r="M33" s="44"/>
      <c r="N33" s="44"/>
      <c r="O33" s="83"/>
      <c r="P33" s="82"/>
      <c r="Q33" s="48"/>
      <c r="R33" s="49"/>
      <c r="S33" s="45"/>
      <c r="T33" s="46"/>
      <c r="U33" s="46"/>
      <c r="V33" s="44"/>
      <c r="W33" s="44"/>
      <c r="X33" s="65"/>
      <c r="Y33" s="49"/>
      <c r="Z33" s="65"/>
      <c r="AA33" s="50"/>
      <c r="AB33" s="65"/>
      <c r="AC33" s="51"/>
      <c r="AD33" s="65">
        <v>200</v>
      </c>
      <c r="AE33" s="65">
        <f t="shared" si="122"/>
        <v>28.000000000000004</v>
      </c>
      <c r="AF33" s="65">
        <f t="shared" si="123"/>
        <v>228</v>
      </c>
      <c r="AG33" s="50">
        <v>0.06</v>
      </c>
      <c r="AH33" s="49">
        <f t="shared" si="124"/>
        <v>12</v>
      </c>
      <c r="AI33" s="51">
        <f t="shared" si="125"/>
        <v>212</v>
      </c>
      <c r="AJ33" s="65">
        <v>212</v>
      </c>
      <c r="AK33" s="65">
        <f t="shared" si="126"/>
        <v>29.680000000000003</v>
      </c>
      <c r="AL33" s="65">
        <f t="shared" si="127"/>
        <v>241.68</v>
      </c>
      <c r="AM33" s="21">
        <v>0.122</v>
      </c>
      <c r="AN33" s="65">
        <f t="shared" si="128"/>
        <v>237.864</v>
      </c>
      <c r="AO33" s="65">
        <f t="shared" si="129"/>
        <v>33.300960000000003</v>
      </c>
      <c r="AP33" s="65">
        <f t="shared" si="130"/>
        <v>271.16496000000001</v>
      </c>
      <c r="AQ33" s="21">
        <v>7.6399999999999996E-2</v>
      </c>
      <c r="AR33" s="79">
        <f t="shared" si="131"/>
        <v>256.03680960000003</v>
      </c>
      <c r="AS33" s="79">
        <f t="shared" si="132"/>
        <v>35.845153344000011</v>
      </c>
      <c r="AT33" s="79">
        <f t="shared" si="133"/>
        <v>291.88196294400007</v>
      </c>
      <c r="AU33" s="15" t="s">
        <v>379</v>
      </c>
      <c r="AV33" s="80"/>
      <c r="AW33" s="80"/>
      <c r="AX33" s="80"/>
      <c r="AY33" s="2" t="s">
        <v>379</v>
      </c>
      <c r="AZ33" s="219"/>
      <c r="BA33" s="219"/>
      <c r="BB33" s="219"/>
    </row>
    <row r="34" spans="1:54" s="1" customFormat="1" hidden="1" x14ac:dyDescent="0.25">
      <c r="A34" s="42" t="s">
        <v>202</v>
      </c>
      <c r="B34" s="44"/>
      <c r="C34" s="44"/>
      <c r="D34" s="44"/>
      <c r="E34" s="45"/>
      <c r="F34" s="44"/>
      <c r="G34" s="44"/>
      <c r="H34" s="44"/>
      <c r="I34" s="44"/>
      <c r="J34" s="45"/>
      <c r="K34" s="44"/>
      <c r="L34" s="44"/>
      <c r="M34" s="44"/>
      <c r="N34" s="44"/>
      <c r="O34" s="83"/>
      <c r="P34" s="82"/>
      <c r="Q34" s="48"/>
      <c r="R34" s="49"/>
      <c r="S34" s="45"/>
      <c r="T34" s="46"/>
      <c r="U34" s="46"/>
      <c r="V34" s="44"/>
      <c r="W34" s="44"/>
      <c r="X34" s="65"/>
      <c r="Y34" s="49"/>
      <c r="Z34" s="65"/>
      <c r="AA34" s="50"/>
      <c r="AB34" s="65"/>
      <c r="AC34" s="51"/>
      <c r="AD34" s="65">
        <v>250</v>
      </c>
      <c r="AE34" s="65">
        <f t="shared" si="122"/>
        <v>35</v>
      </c>
      <c r="AF34" s="65">
        <f t="shared" si="123"/>
        <v>285</v>
      </c>
      <c r="AG34" s="50">
        <v>0.06</v>
      </c>
      <c r="AH34" s="49">
        <f t="shared" si="124"/>
        <v>15</v>
      </c>
      <c r="AI34" s="51">
        <f t="shared" si="125"/>
        <v>265</v>
      </c>
      <c r="AJ34" s="65">
        <v>265</v>
      </c>
      <c r="AK34" s="65">
        <f t="shared" si="126"/>
        <v>37.1</v>
      </c>
      <c r="AL34" s="65">
        <f t="shared" si="127"/>
        <v>302.10000000000002</v>
      </c>
      <c r="AM34" s="21">
        <v>0.122</v>
      </c>
      <c r="AN34" s="65">
        <f t="shared" si="128"/>
        <v>297.33</v>
      </c>
      <c r="AO34" s="65">
        <f t="shared" si="129"/>
        <v>41.626200000000004</v>
      </c>
      <c r="AP34" s="65">
        <f t="shared" si="130"/>
        <v>338.95619999999997</v>
      </c>
      <c r="AQ34" s="21">
        <v>7.6399999999999996E-2</v>
      </c>
      <c r="AR34" s="79">
        <f t="shared" si="131"/>
        <v>320.04601199999996</v>
      </c>
      <c r="AS34" s="79">
        <f t="shared" si="132"/>
        <v>44.806441679999999</v>
      </c>
      <c r="AT34" s="79">
        <f t="shared" si="133"/>
        <v>364.85245367999994</v>
      </c>
      <c r="AU34" s="15" t="s">
        <v>379</v>
      </c>
      <c r="AV34" s="80"/>
      <c r="AW34" s="80"/>
      <c r="AX34" s="80"/>
      <c r="AY34" s="2" t="s">
        <v>379</v>
      </c>
      <c r="AZ34" s="219"/>
      <c r="BA34" s="219"/>
      <c r="BB34" s="219"/>
    </row>
    <row r="35" spans="1:54" s="1" customFormat="1" x14ac:dyDescent="0.25">
      <c r="A35" s="42" t="s">
        <v>203</v>
      </c>
      <c r="B35" s="44"/>
      <c r="C35" s="44"/>
      <c r="D35" s="44"/>
      <c r="E35" s="45"/>
      <c r="F35" s="44"/>
      <c r="G35" s="44"/>
      <c r="H35" s="44"/>
      <c r="I35" s="44"/>
      <c r="J35" s="45"/>
      <c r="K35" s="44"/>
      <c r="L35" s="44"/>
      <c r="M35" s="44"/>
      <c r="N35" s="44"/>
      <c r="O35" s="83"/>
      <c r="P35" s="82"/>
      <c r="Q35" s="48"/>
      <c r="R35" s="49"/>
      <c r="S35" s="45"/>
      <c r="T35" s="46"/>
      <c r="U35" s="46"/>
      <c r="V35" s="44"/>
      <c r="W35" s="44"/>
      <c r="X35" s="65"/>
      <c r="Y35" s="49"/>
      <c r="Z35" s="65"/>
      <c r="AA35" s="50"/>
      <c r="AB35" s="65"/>
      <c r="AC35" s="51"/>
      <c r="AD35" s="65">
        <v>62</v>
      </c>
      <c r="AE35" s="65">
        <f t="shared" si="122"/>
        <v>8.6800000000000015</v>
      </c>
      <c r="AF35" s="65">
        <f t="shared" si="123"/>
        <v>70.680000000000007</v>
      </c>
      <c r="AG35" s="50">
        <v>0.06</v>
      </c>
      <c r="AH35" s="49">
        <f t="shared" si="124"/>
        <v>3.7199999999999998</v>
      </c>
      <c r="AI35" s="51">
        <f t="shared" si="125"/>
        <v>65.72</v>
      </c>
      <c r="AJ35" s="65">
        <v>65.72</v>
      </c>
      <c r="AK35" s="65">
        <f t="shared" si="126"/>
        <v>9.200800000000001</v>
      </c>
      <c r="AL35" s="65">
        <f t="shared" si="127"/>
        <v>74.9208</v>
      </c>
      <c r="AM35" s="21">
        <v>0.122</v>
      </c>
      <c r="AN35" s="65">
        <f t="shared" si="128"/>
        <v>73.737840000000006</v>
      </c>
      <c r="AO35" s="65">
        <f>+AN35*$AE$5</f>
        <v>10.323297600000002</v>
      </c>
      <c r="AP35" s="65">
        <f t="shared" si="130"/>
        <v>84.061137600000009</v>
      </c>
      <c r="AQ35" s="21">
        <v>7.6399999999999996E-2</v>
      </c>
      <c r="AR35" s="79">
        <f t="shared" si="131"/>
        <v>79.371410976000007</v>
      </c>
      <c r="AS35" s="79">
        <f>+AR35*$AE$5</f>
        <v>11.111997536640002</v>
      </c>
      <c r="AT35" s="79">
        <f t="shared" si="133"/>
        <v>90.483408512640011</v>
      </c>
      <c r="AU35" s="15">
        <v>6.3600000000000004E-2</v>
      </c>
      <c r="AV35" s="80">
        <f t="shared" ref="AV35:AV45" si="134">+AR35*AU35+AR35</f>
        <v>84.419432714073608</v>
      </c>
      <c r="AW35" s="80">
        <f>+AV35*$AE$5</f>
        <v>11.818720579970305</v>
      </c>
      <c r="AX35" s="80">
        <f t="shared" ref="AX35:AX45" si="135">+AV35+AW35</f>
        <v>96.238153294043912</v>
      </c>
      <c r="AY35" s="304">
        <v>6.8000000000000005E-2</v>
      </c>
      <c r="AZ35" s="219">
        <f t="shared" ref="AZ35:AZ37" si="136">+AV35*AY35+AV35</f>
        <v>90.15995413863061</v>
      </c>
      <c r="BA35" s="219">
        <f t="shared" ref="BA35:BA36" si="137">+AZ35*$BA$5</f>
        <v>13.523993120794591</v>
      </c>
      <c r="BB35" s="219">
        <f t="shared" ref="BB35:BB37" si="138">+AZ35+BA35</f>
        <v>103.6839472594252</v>
      </c>
    </row>
    <row r="36" spans="1:54" s="1" customFormat="1" x14ac:dyDescent="0.25">
      <c r="A36" s="42" t="s">
        <v>275</v>
      </c>
      <c r="B36" s="44"/>
      <c r="C36" s="44"/>
      <c r="D36" s="44"/>
      <c r="E36" s="45"/>
      <c r="F36" s="44"/>
      <c r="G36" s="44"/>
      <c r="H36" s="44"/>
      <c r="I36" s="44"/>
      <c r="J36" s="45"/>
      <c r="K36" s="44"/>
      <c r="L36" s="44"/>
      <c r="M36" s="44"/>
      <c r="N36" s="44"/>
      <c r="O36" s="83"/>
      <c r="P36" s="82"/>
      <c r="Q36" s="48"/>
      <c r="R36" s="49"/>
      <c r="S36" s="45"/>
      <c r="T36" s="46"/>
      <c r="U36" s="46"/>
      <c r="V36" s="44"/>
      <c r="W36" s="44"/>
      <c r="X36" s="65"/>
      <c r="Y36" s="49"/>
      <c r="Z36" s="65"/>
      <c r="AA36" s="50"/>
      <c r="AB36" s="65"/>
      <c r="AC36" s="51"/>
      <c r="AD36" s="65"/>
      <c r="AE36" s="65"/>
      <c r="AF36" s="65"/>
      <c r="AG36" s="50"/>
      <c r="AH36" s="49"/>
      <c r="AI36" s="51"/>
      <c r="AJ36" s="65"/>
      <c r="AK36" s="65"/>
      <c r="AL36" s="65"/>
      <c r="AM36" s="21"/>
      <c r="AN36" s="65">
        <v>131.58000000000001</v>
      </c>
      <c r="AO36" s="65">
        <f t="shared" ref="AO36:AO67" si="139">+AN36*$AE$5</f>
        <v>18.421200000000002</v>
      </c>
      <c r="AP36" s="65">
        <v>155</v>
      </c>
      <c r="AQ36" s="21">
        <v>7.6399999999999996E-2</v>
      </c>
      <c r="AR36" s="79">
        <v>135.96</v>
      </c>
      <c r="AS36" s="79">
        <f t="shared" ref="AS36:AS55" si="140">+AR36*$AE$5</f>
        <v>19.034400000000002</v>
      </c>
      <c r="AT36" s="79">
        <v>155</v>
      </c>
      <c r="AU36" s="15">
        <v>6.3600000000000004E-2</v>
      </c>
      <c r="AV36" s="80">
        <f t="shared" si="134"/>
        <v>144.607056</v>
      </c>
      <c r="AW36" s="80">
        <f t="shared" ref="AW36:AW45" si="141">+AV36*$AE$5</f>
        <v>20.24498784</v>
      </c>
      <c r="AX36" s="80">
        <f t="shared" si="135"/>
        <v>164.85204383999999</v>
      </c>
      <c r="AY36" s="304">
        <v>6.8000000000000005E-2</v>
      </c>
      <c r="AZ36" s="219">
        <f t="shared" si="136"/>
        <v>154.44033580799999</v>
      </c>
      <c r="BA36" s="219">
        <f t="shared" si="137"/>
        <v>23.166050371199997</v>
      </c>
      <c r="BB36" s="219">
        <f t="shared" si="138"/>
        <v>177.60638617919997</v>
      </c>
    </row>
    <row r="37" spans="1:54" s="1" customFormat="1" x14ac:dyDescent="0.25">
      <c r="A37" s="42" t="s">
        <v>276</v>
      </c>
      <c r="B37" s="44"/>
      <c r="C37" s="44"/>
      <c r="D37" s="44"/>
      <c r="E37" s="45"/>
      <c r="F37" s="44"/>
      <c r="G37" s="44"/>
      <c r="H37" s="44"/>
      <c r="I37" s="44"/>
      <c r="J37" s="45"/>
      <c r="K37" s="44"/>
      <c r="L37" s="44"/>
      <c r="M37" s="44"/>
      <c r="N37" s="44"/>
      <c r="O37" s="83"/>
      <c r="P37" s="82"/>
      <c r="Q37" s="48"/>
      <c r="R37" s="49"/>
      <c r="S37" s="45"/>
      <c r="T37" s="46"/>
      <c r="U37" s="46"/>
      <c r="V37" s="44"/>
      <c r="W37" s="44"/>
      <c r="X37" s="65"/>
      <c r="Y37" s="49"/>
      <c r="Z37" s="65"/>
      <c r="AA37" s="50"/>
      <c r="AB37" s="65"/>
      <c r="AC37" s="51"/>
      <c r="AD37" s="65"/>
      <c r="AE37" s="65"/>
      <c r="AF37" s="65"/>
      <c r="AG37" s="50"/>
      <c r="AH37" s="49"/>
      <c r="AI37" s="51"/>
      <c r="AJ37" s="65"/>
      <c r="AK37" s="65"/>
      <c r="AL37" s="65"/>
      <c r="AM37" s="21"/>
      <c r="AN37" s="65">
        <v>745.61</v>
      </c>
      <c r="AO37" s="65">
        <f t="shared" si="139"/>
        <v>104.38540000000002</v>
      </c>
      <c r="AP37" s="65">
        <v>850</v>
      </c>
      <c r="AQ37" s="21">
        <v>7.6399999999999996E-2</v>
      </c>
      <c r="AR37" s="79">
        <v>745.61</v>
      </c>
      <c r="AS37" s="79">
        <f t="shared" si="140"/>
        <v>104.38540000000002</v>
      </c>
      <c r="AT37" s="79">
        <v>850</v>
      </c>
      <c r="AU37" s="15">
        <v>6.3600000000000004E-2</v>
      </c>
      <c r="AV37" s="80">
        <f t="shared" si="134"/>
        <v>793.03079600000001</v>
      </c>
      <c r="AW37" s="80">
        <f t="shared" si="141"/>
        <v>111.02431144000001</v>
      </c>
      <c r="AX37" s="80">
        <f t="shared" si="135"/>
        <v>904.05510744000003</v>
      </c>
      <c r="AY37" s="304">
        <v>6.8000000000000005E-2</v>
      </c>
      <c r="AZ37" s="219">
        <f t="shared" si="136"/>
        <v>846.95689012800005</v>
      </c>
      <c r="BA37" s="219">
        <f>+AZ37*$BA$5</f>
        <v>127.0435335192</v>
      </c>
      <c r="BB37" s="219">
        <f t="shared" si="138"/>
        <v>974.00042364720002</v>
      </c>
    </row>
    <row r="38" spans="1:54" s="1" customFormat="1" hidden="1" x14ac:dyDescent="0.25">
      <c r="A38" s="42" t="s">
        <v>205</v>
      </c>
      <c r="B38" s="44"/>
      <c r="C38" s="44"/>
      <c r="D38" s="44"/>
      <c r="E38" s="45"/>
      <c r="F38" s="44"/>
      <c r="G38" s="44"/>
      <c r="H38" s="44"/>
      <c r="I38" s="44"/>
      <c r="J38" s="45"/>
      <c r="K38" s="44"/>
      <c r="L38" s="44"/>
      <c r="M38" s="44"/>
      <c r="N38" s="44"/>
      <c r="O38" s="83"/>
      <c r="P38" s="82"/>
      <c r="Q38" s="48"/>
      <c r="R38" s="49"/>
      <c r="S38" s="45"/>
      <c r="T38" s="46"/>
      <c r="U38" s="46"/>
      <c r="V38" s="44"/>
      <c r="W38" s="44"/>
      <c r="X38" s="65"/>
      <c r="Y38" s="49"/>
      <c r="Z38" s="65"/>
      <c r="AA38" s="50"/>
      <c r="AB38" s="65"/>
      <c r="AC38" s="51"/>
      <c r="AD38" s="65">
        <v>262.13</v>
      </c>
      <c r="AE38" s="65">
        <f t="shared" si="122"/>
        <v>36.6982</v>
      </c>
      <c r="AF38" s="65">
        <f t="shared" si="123"/>
        <v>298.82819999999998</v>
      </c>
      <c r="AG38" s="50">
        <v>0.06</v>
      </c>
      <c r="AH38" s="49">
        <f t="shared" si="124"/>
        <v>15.727799999999998</v>
      </c>
      <c r="AI38" s="51">
        <f t="shared" si="125"/>
        <v>277.8578</v>
      </c>
      <c r="AJ38" s="65">
        <v>277.88</v>
      </c>
      <c r="AK38" s="65">
        <f t="shared" si="126"/>
        <v>38.903200000000005</v>
      </c>
      <c r="AL38" s="65">
        <f t="shared" si="127"/>
        <v>316.78320000000002</v>
      </c>
      <c r="AM38" s="21">
        <v>0.122</v>
      </c>
      <c r="AN38" s="65">
        <f t="shared" si="128"/>
        <v>311.78136000000001</v>
      </c>
      <c r="AO38" s="65">
        <f t="shared" si="139"/>
        <v>43.649390400000009</v>
      </c>
      <c r="AP38" s="65">
        <f t="shared" si="130"/>
        <v>355.43075040000002</v>
      </c>
      <c r="AQ38" s="21">
        <v>7.6399999999999996E-2</v>
      </c>
      <c r="AR38" s="79">
        <f t="shared" ref="AR38" si="142">+AN38*AQ38+AN38</f>
        <v>335.60145590399998</v>
      </c>
      <c r="AS38" s="79">
        <f t="shared" si="140"/>
        <v>46.984203826559998</v>
      </c>
      <c r="AT38" s="79">
        <f t="shared" ref="AT38:AT39" si="143">+AR38+AS38</f>
        <v>382.58565973056</v>
      </c>
      <c r="AU38" s="15" t="s">
        <v>379</v>
      </c>
      <c r="AV38" s="80"/>
      <c r="AW38" s="80"/>
      <c r="AX38" s="80"/>
      <c r="AY38" s="2">
        <v>6.8000000000000005E-2</v>
      </c>
      <c r="AZ38" s="219"/>
      <c r="BA38" s="219"/>
      <c r="BB38" s="219"/>
    </row>
    <row r="39" spans="1:54" s="1" customFormat="1" x14ac:dyDescent="0.25">
      <c r="A39" s="42" t="s">
        <v>274</v>
      </c>
      <c r="B39" s="44"/>
      <c r="C39" s="44"/>
      <c r="D39" s="44"/>
      <c r="E39" s="45"/>
      <c r="F39" s="44"/>
      <c r="G39" s="44"/>
      <c r="H39" s="44"/>
      <c r="I39" s="44"/>
      <c r="J39" s="45"/>
      <c r="K39" s="44"/>
      <c r="L39" s="44"/>
      <c r="M39" s="44"/>
      <c r="N39" s="44"/>
      <c r="O39" s="83"/>
      <c r="P39" s="82"/>
      <c r="Q39" s="48"/>
      <c r="R39" s="49"/>
      <c r="S39" s="45"/>
      <c r="T39" s="46"/>
      <c r="U39" s="46"/>
      <c r="V39" s="44"/>
      <c r="W39" s="44"/>
      <c r="X39" s="65"/>
      <c r="Y39" s="49"/>
      <c r="Z39" s="65"/>
      <c r="AA39" s="50"/>
      <c r="AB39" s="65"/>
      <c r="AC39" s="51"/>
      <c r="AD39" s="65"/>
      <c r="AE39" s="65"/>
      <c r="AF39" s="65"/>
      <c r="AG39" s="50"/>
      <c r="AH39" s="49"/>
      <c r="AI39" s="51"/>
      <c r="AJ39" s="65">
        <v>0</v>
      </c>
      <c r="AK39" s="65">
        <f t="shared" ref="AK39:AK43" si="144">+AJ39*$AE$5</f>
        <v>0</v>
      </c>
      <c r="AL39" s="65">
        <f t="shared" ref="AL39:AL43" si="145">+AJ39+AK39</f>
        <v>0</v>
      </c>
      <c r="AM39" s="21">
        <v>0.122</v>
      </c>
      <c r="AN39" s="65">
        <v>150</v>
      </c>
      <c r="AO39" s="65">
        <f t="shared" si="139"/>
        <v>21.000000000000004</v>
      </c>
      <c r="AP39" s="65">
        <f t="shared" ref="AP39:AP43" si="146">+AN39+AO39</f>
        <v>171</v>
      </c>
      <c r="AQ39" s="21">
        <v>7.6399999999999996E-2</v>
      </c>
      <c r="AR39" s="79">
        <v>150</v>
      </c>
      <c r="AS39" s="79">
        <f t="shared" si="140"/>
        <v>21.000000000000004</v>
      </c>
      <c r="AT39" s="79">
        <f t="shared" si="143"/>
        <v>171</v>
      </c>
      <c r="AU39" s="15">
        <v>6.3600000000000004E-2</v>
      </c>
      <c r="AV39" s="80">
        <f t="shared" si="134"/>
        <v>159.54</v>
      </c>
      <c r="AW39" s="80">
        <f t="shared" si="141"/>
        <v>22.335599999999999</v>
      </c>
      <c r="AX39" s="80">
        <f t="shared" si="135"/>
        <v>181.87559999999999</v>
      </c>
      <c r="AY39" s="304">
        <v>6.8000000000000005E-2</v>
      </c>
      <c r="AZ39" s="219">
        <f t="shared" ref="AZ39:AZ40" si="147">+AV39*AY39+AV39</f>
        <v>170.38871999999998</v>
      </c>
      <c r="BA39" s="219">
        <f>+AZ39*$BA$5</f>
        <v>25.558307999999997</v>
      </c>
      <c r="BB39" s="219">
        <f t="shared" ref="BB39:BB42" si="148">+AZ39+BA39</f>
        <v>195.94702799999999</v>
      </c>
    </row>
    <row r="40" spans="1:54" s="1" customFormat="1" x14ac:dyDescent="0.25">
      <c r="A40" s="42" t="s">
        <v>358</v>
      </c>
      <c r="B40" s="44"/>
      <c r="C40" s="44"/>
      <c r="D40" s="44"/>
      <c r="E40" s="45"/>
      <c r="F40" s="44"/>
      <c r="G40" s="44"/>
      <c r="H40" s="44"/>
      <c r="I40" s="44"/>
      <c r="J40" s="45"/>
      <c r="K40" s="44"/>
      <c r="L40" s="44"/>
      <c r="M40" s="44"/>
      <c r="N40" s="44"/>
      <c r="O40" s="83"/>
      <c r="P40" s="82"/>
      <c r="Q40" s="48"/>
      <c r="R40" s="49"/>
      <c r="S40" s="45"/>
      <c r="T40" s="46"/>
      <c r="U40" s="46"/>
      <c r="V40" s="44"/>
      <c r="W40" s="44"/>
      <c r="X40" s="65"/>
      <c r="Y40" s="49"/>
      <c r="Z40" s="65"/>
      <c r="AA40" s="50"/>
      <c r="AB40" s="65"/>
      <c r="AC40" s="51"/>
      <c r="AD40" s="65"/>
      <c r="AE40" s="65"/>
      <c r="AF40" s="65"/>
      <c r="AG40" s="50"/>
      <c r="AH40" s="49"/>
      <c r="AI40" s="51"/>
      <c r="AJ40" s="65"/>
      <c r="AK40" s="65"/>
      <c r="AL40" s="65"/>
      <c r="AM40" s="21"/>
      <c r="AN40" s="65"/>
      <c r="AO40" s="65"/>
      <c r="AP40" s="65"/>
      <c r="AQ40" s="21"/>
      <c r="AR40" s="79">
        <v>0</v>
      </c>
      <c r="AS40" s="79">
        <f t="shared" si="140"/>
        <v>0</v>
      </c>
      <c r="AT40" s="79">
        <v>0</v>
      </c>
      <c r="AU40" s="15" t="s">
        <v>378</v>
      </c>
      <c r="AV40" s="80">
        <v>100</v>
      </c>
      <c r="AW40" s="80">
        <f t="shared" si="141"/>
        <v>14.000000000000002</v>
      </c>
      <c r="AX40" s="80">
        <f t="shared" si="135"/>
        <v>114</v>
      </c>
      <c r="AY40" s="304">
        <v>6.8000000000000005E-2</v>
      </c>
      <c r="AZ40" s="219">
        <f t="shared" si="147"/>
        <v>106.8</v>
      </c>
      <c r="BA40" s="219">
        <f t="shared" ref="BA40:BA41" si="149">+AZ40*$BA$5</f>
        <v>16.02</v>
      </c>
      <c r="BB40" s="219">
        <f t="shared" si="148"/>
        <v>122.82</v>
      </c>
    </row>
    <row r="41" spans="1:54" s="1" customFormat="1" x14ac:dyDescent="0.25">
      <c r="A41" s="42" t="s">
        <v>295</v>
      </c>
      <c r="B41" s="44"/>
      <c r="C41" s="44"/>
      <c r="D41" s="44"/>
      <c r="E41" s="45"/>
      <c r="F41" s="44"/>
      <c r="G41" s="44"/>
      <c r="H41" s="44"/>
      <c r="I41" s="44"/>
      <c r="J41" s="45"/>
      <c r="K41" s="44"/>
      <c r="L41" s="44"/>
      <c r="M41" s="44"/>
      <c r="N41" s="44"/>
      <c r="O41" s="83"/>
      <c r="P41" s="82"/>
      <c r="Q41" s="48"/>
      <c r="R41" s="49"/>
      <c r="S41" s="45"/>
      <c r="T41" s="46"/>
      <c r="U41" s="46"/>
      <c r="V41" s="44"/>
      <c r="W41" s="44"/>
      <c r="X41" s="65"/>
      <c r="Y41" s="49"/>
      <c r="Z41" s="65"/>
      <c r="AA41" s="50"/>
      <c r="AB41" s="65"/>
      <c r="AC41" s="51"/>
      <c r="AD41" s="65"/>
      <c r="AE41" s="65"/>
      <c r="AF41" s="65"/>
      <c r="AG41" s="50"/>
      <c r="AH41" s="49"/>
      <c r="AI41" s="51"/>
      <c r="AJ41" s="65"/>
      <c r="AK41" s="65"/>
      <c r="AL41" s="65"/>
      <c r="AM41" s="21"/>
      <c r="AN41" s="65">
        <v>4824.5600000000004</v>
      </c>
      <c r="AO41" s="65">
        <f t="shared" si="139"/>
        <v>675.43840000000012</v>
      </c>
      <c r="AP41" s="65">
        <v>5500</v>
      </c>
      <c r="AQ41" s="21">
        <v>7.6399999999999996E-2</v>
      </c>
      <c r="AR41" s="79">
        <v>4824.5600000000004</v>
      </c>
      <c r="AS41" s="79">
        <f t="shared" si="140"/>
        <v>675.43840000000012</v>
      </c>
      <c r="AT41" s="79">
        <v>5500</v>
      </c>
      <c r="AU41" s="15">
        <v>6.3600000000000004E-2</v>
      </c>
      <c r="AV41" s="80">
        <f t="shared" si="134"/>
        <v>5131.402016</v>
      </c>
      <c r="AW41" s="80">
        <f t="shared" si="141"/>
        <v>718.39628224000012</v>
      </c>
      <c r="AX41" s="80">
        <f t="shared" si="135"/>
        <v>5849.7982982399999</v>
      </c>
      <c r="AY41" s="304">
        <v>6.8000000000000005E-2</v>
      </c>
      <c r="AZ41" s="219">
        <f t="shared" ref="AZ41:AZ42" si="150">+AV41*AY41+AV41</f>
        <v>5480.3373530879999</v>
      </c>
      <c r="BA41" s="219">
        <f t="shared" si="149"/>
        <v>822.05060296319994</v>
      </c>
      <c r="BB41" s="219">
        <f t="shared" si="148"/>
        <v>6302.3879560511996</v>
      </c>
    </row>
    <row r="42" spans="1:54" s="1" customFormat="1" x14ac:dyDescent="0.25">
      <c r="A42" s="42" t="s">
        <v>272</v>
      </c>
      <c r="B42" s="44">
        <v>73.47</v>
      </c>
      <c r="C42" s="44">
        <f>+B42*$C$5</f>
        <v>10.2858</v>
      </c>
      <c r="D42" s="44">
        <f>+B42+C42</f>
        <v>83.755799999999994</v>
      </c>
      <c r="E42" s="45">
        <v>0.24</v>
      </c>
      <c r="F42" s="44">
        <f>+B42*E42</f>
        <v>17.6328</v>
      </c>
      <c r="G42" s="44">
        <f>+B42+F42</f>
        <v>91.102800000000002</v>
      </c>
      <c r="H42" s="44">
        <f>+G42*$H$5</f>
        <v>12.754392000000001</v>
      </c>
      <c r="I42" s="44">
        <f>+G42+H42</f>
        <v>103.857192</v>
      </c>
      <c r="J42" s="45">
        <v>0.20627999999999999</v>
      </c>
      <c r="K42" s="44">
        <f>+G42*J42</f>
        <v>18.792685584000001</v>
      </c>
      <c r="L42" s="44">
        <f>+G42+K42</f>
        <v>109.895485584</v>
      </c>
      <c r="M42" s="44">
        <f>+L42*$M$5</f>
        <v>15.385367981760002</v>
      </c>
      <c r="N42" s="44">
        <f>+L42+M42</f>
        <v>125.28085356576</v>
      </c>
      <c r="O42" s="42">
        <v>109.9</v>
      </c>
      <c r="P42" s="42">
        <v>125.28</v>
      </c>
      <c r="Q42" s="48">
        <v>0.21</v>
      </c>
      <c r="R42" s="49"/>
      <c r="S42" s="45">
        <v>0.15</v>
      </c>
      <c r="T42" s="46">
        <f>+L42*S42</f>
        <v>16.484322837600001</v>
      </c>
      <c r="U42" s="46">
        <f>+L42+T42</f>
        <v>126.3798084216</v>
      </c>
      <c r="V42" s="44">
        <f>+U42*$V$5</f>
        <v>17.693173179024001</v>
      </c>
      <c r="W42" s="44">
        <f>+U42+V42</f>
        <v>144.07298160062402</v>
      </c>
      <c r="X42" s="49">
        <v>126.38</v>
      </c>
      <c r="Y42" s="49">
        <f>+X42*$Y$5</f>
        <v>17.693200000000001</v>
      </c>
      <c r="Z42" s="65">
        <f>+X42+Y42</f>
        <v>144.07319999999999</v>
      </c>
      <c r="AA42" s="50"/>
      <c r="AB42" s="65"/>
      <c r="AC42" s="51"/>
      <c r="AD42" s="49"/>
      <c r="AE42" s="65"/>
      <c r="AF42" s="65"/>
      <c r="AG42" s="50"/>
      <c r="AH42" s="65"/>
      <c r="AI42" s="51"/>
      <c r="AJ42" s="49">
        <v>265</v>
      </c>
      <c r="AK42" s="65">
        <f t="shared" si="144"/>
        <v>37.1</v>
      </c>
      <c r="AL42" s="65">
        <f t="shared" si="145"/>
        <v>302.10000000000002</v>
      </c>
      <c r="AM42" s="21">
        <v>0.122</v>
      </c>
      <c r="AN42" s="65">
        <v>400</v>
      </c>
      <c r="AO42" s="65">
        <f t="shared" si="139"/>
        <v>56.000000000000007</v>
      </c>
      <c r="AP42" s="65">
        <f t="shared" si="146"/>
        <v>456</v>
      </c>
      <c r="AQ42" s="21">
        <v>7.6399999999999996E-2</v>
      </c>
      <c r="AR42" s="79">
        <v>400</v>
      </c>
      <c r="AS42" s="79">
        <f t="shared" si="140"/>
        <v>56.000000000000007</v>
      </c>
      <c r="AT42" s="79">
        <f t="shared" ref="AT42:AT43" si="151">+AR42+AS42</f>
        <v>456</v>
      </c>
      <c r="AU42" s="15">
        <v>6.3600000000000004E-2</v>
      </c>
      <c r="AV42" s="80">
        <f t="shared" si="134"/>
        <v>425.44</v>
      </c>
      <c r="AW42" s="80">
        <f t="shared" si="141"/>
        <v>59.561600000000006</v>
      </c>
      <c r="AX42" s="80">
        <f t="shared" si="135"/>
        <v>485.0016</v>
      </c>
      <c r="AY42" s="304">
        <v>6.8000000000000005E-2</v>
      </c>
      <c r="AZ42" s="219">
        <f t="shared" si="150"/>
        <v>454.36991999999998</v>
      </c>
      <c r="BA42" s="219">
        <f>+AZ42*$BA$5</f>
        <v>68.155487999999991</v>
      </c>
      <c r="BB42" s="219">
        <f t="shared" si="148"/>
        <v>522.52540799999997</v>
      </c>
    </row>
    <row r="43" spans="1:54" s="1" customFormat="1" hidden="1" x14ac:dyDescent="0.25">
      <c r="A43" s="42" t="s">
        <v>273</v>
      </c>
      <c r="B43" s="44">
        <v>73.47</v>
      </c>
      <c r="C43" s="44">
        <f>+B43*$C$5</f>
        <v>10.2858</v>
      </c>
      <c r="D43" s="44">
        <f>+B43+C43</f>
        <v>83.755799999999994</v>
      </c>
      <c r="E43" s="45">
        <v>0.24</v>
      </c>
      <c r="F43" s="44">
        <f>+B43*E43</f>
        <v>17.6328</v>
      </c>
      <c r="G43" s="44">
        <f>+B43+F43</f>
        <v>91.102800000000002</v>
      </c>
      <c r="H43" s="44">
        <f>+G43*$H$5</f>
        <v>12.754392000000001</v>
      </c>
      <c r="I43" s="44">
        <f>+G43+H43</f>
        <v>103.857192</v>
      </c>
      <c r="J43" s="45">
        <v>0.20627999999999999</v>
      </c>
      <c r="K43" s="44">
        <f>+G43*J43</f>
        <v>18.792685584000001</v>
      </c>
      <c r="L43" s="44">
        <f>+G43+K43</f>
        <v>109.895485584</v>
      </c>
      <c r="M43" s="44">
        <f>+L43*$M$5</f>
        <v>15.385367981760002</v>
      </c>
      <c r="N43" s="44">
        <f>+L43+M43</f>
        <v>125.28085356576</v>
      </c>
      <c r="O43" s="42">
        <v>109.9</v>
      </c>
      <c r="P43" s="42">
        <v>125.28</v>
      </c>
      <c r="Q43" s="48">
        <v>0.21</v>
      </c>
      <c r="R43" s="49"/>
      <c r="S43" s="45">
        <v>0.15</v>
      </c>
      <c r="T43" s="46">
        <f>+L43*S43</f>
        <v>16.484322837600001</v>
      </c>
      <c r="U43" s="46">
        <f>+L43+T43</f>
        <v>126.3798084216</v>
      </c>
      <c r="V43" s="44">
        <f>+U43*$V$5</f>
        <v>17.693173179024001</v>
      </c>
      <c r="W43" s="44">
        <f>+U43+V43</f>
        <v>144.07298160062402</v>
      </c>
      <c r="X43" s="49">
        <v>126.38</v>
      </c>
      <c r="Y43" s="49">
        <f>+X43*$Y$5</f>
        <v>17.693200000000001</v>
      </c>
      <c r="Z43" s="65">
        <f>+X43+Y43</f>
        <v>144.07319999999999</v>
      </c>
      <c r="AA43" s="50"/>
      <c r="AB43" s="65"/>
      <c r="AC43" s="51"/>
      <c r="AD43" s="49"/>
      <c r="AE43" s="65"/>
      <c r="AF43" s="65"/>
      <c r="AG43" s="50"/>
      <c r="AH43" s="65"/>
      <c r="AI43" s="51"/>
      <c r="AJ43" s="49">
        <v>530</v>
      </c>
      <c r="AK43" s="65">
        <f t="shared" si="144"/>
        <v>74.2</v>
      </c>
      <c r="AL43" s="65">
        <f t="shared" si="145"/>
        <v>604.20000000000005</v>
      </c>
      <c r="AM43" s="21">
        <v>0.122</v>
      </c>
      <c r="AN43" s="65">
        <v>400</v>
      </c>
      <c r="AO43" s="65">
        <f t="shared" si="139"/>
        <v>56.000000000000007</v>
      </c>
      <c r="AP43" s="65">
        <f t="shared" si="146"/>
        <v>456</v>
      </c>
      <c r="AQ43" s="21">
        <v>7.6399999999999996E-2</v>
      </c>
      <c r="AR43" s="79">
        <v>400</v>
      </c>
      <c r="AS43" s="79">
        <f t="shared" si="140"/>
        <v>56.000000000000007</v>
      </c>
      <c r="AT43" s="79">
        <f t="shared" si="151"/>
        <v>456</v>
      </c>
      <c r="AU43" s="15" t="s">
        <v>379</v>
      </c>
      <c r="AV43" s="80"/>
      <c r="AW43" s="80"/>
      <c r="AX43" s="80"/>
      <c r="AY43" s="2">
        <v>6.8000000000000005E-2</v>
      </c>
      <c r="AZ43" s="219"/>
      <c r="BA43" s="219"/>
      <c r="BB43" s="219"/>
    </row>
    <row r="44" spans="1:54" s="1" customFormat="1" x14ac:dyDescent="0.25">
      <c r="A44" s="42" t="s">
        <v>277</v>
      </c>
      <c r="B44" s="44"/>
      <c r="C44" s="44"/>
      <c r="D44" s="44"/>
      <c r="E44" s="45"/>
      <c r="F44" s="44"/>
      <c r="G44" s="44"/>
      <c r="H44" s="44"/>
      <c r="I44" s="44"/>
      <c r="J44" s="45"/>
      <c r="K44" s="44"/>
      <c r="L44" s="44"/>
      <c r="M44" s="44"/>
      <c r="N44" s="44"/>
      <c r="O44" s="42"/>
      <c r="P44" s="42"/>
      <c r="Q44" s="48"/>
      <c r="R44" s="49"/>
      <c r="S44" s="45"/>
      <c r="T44" s="46"/>
      <c r="U44" s="46"/>
      <c r="V44" s="44"/>
      <c r="W44" s="44"/>
      <c r="X44" s="49"/>
      <c r="Y44" s="49"/>
      <c r="Z44" s="65"/>
      <c r="AA44" s="50"/>
      <c r="AB44" s="65"/>
      <c r="AC44" s="51"/>
      <c r="AD44" s="49"/>
      <c r="AE44" s="65"/>
      <c r="AF44" s="65"/>
      <c r="AG44" s="50"/>
      <c r="AH44" s="65"/>
      <c r="AI44" s="51"/>
      <c r="AJ44" s="49"/>
      <c r="AK44" s="65"/>
      <c r="AL44" s="65"/>
      <c r="AM44" s="21"/>
      <c r="AN44" s="65">
        <v>219.29</v>
      </c>
      <c r="AO44" s="65">
        <f t="shared" si="139"/>
        <v>30.700600000000001</v>
      </c>
      <c r="AP44" s="65">
        <v>250</v>
      </c>
      <c r="AQ44" s="21">
        <v>7.6399999999999996E-2</v>
      </c>
      <c r="AR44" s="79">
        <v>219.29</v>
      </c>
      <c r="AS44" s="79">
        <f t="shared" si="140"/>
        <v>30.700600000000001</v>
      </c>
      <c r="AT44" s="79">
        <v>250</v>
      </c>
      <c r="AU44" s="15">
        <v>6.3600000000000004E-2</v>
      </c>
      <c r="AV44" s="80">
        <f t="shared" si="134"/>
        <v>233.23684399999999</v>
      </c>
      <c r="AW44" s="80">
        <f t="shared" si="141"/>
        <v>32.653158160000004</v>
      </c>
      <c r="AX44" s="80">
        <f t="shared" si="135"/>
        <v>265.89000215999999</v>
      </c>
      <c r="AY44" s="304">
        <v>6.8000000000000005E-2</v>
      </c>
      <c r="AZ44" s="219">
        <f t="shared" ref="AZ44:AZ45" si="152">+AV44*AY44+AV44</f>
        <v>249.096949392</v>
      </c>
      <c r="BA44" s="219">
        <f>+AZ44*$BA$5</f>
        <v>37.364542408799998</v>
      </c>
      <c r="BB44" s="219">
        <f t="shared" ref="BB44:BB45" si="153">+AZ44+BA44</f>
        <v>286.46149180079999</v>
      </c>
    </row>
    <row r="45" spans="1:54" s="1" customFormat="1" x14ac:dyDescent="0.25">
      <c r="A45" s="42" t="s">
        <v>278</v>
      </c>
      <c r="B45" s="44"/>
      <c r="C45" s="44"/>
      <c r="D45" s="44"/>
      <c r="E45" s="45"/>
      <c r="F45" s="44"/>
      <c r="G45" s="44"/>
      <c r="H45" s="44"/>
      <c r="I45" s="44"/>
      <c r="J45" s="45"/>
      <c r="K45" s="44"/>
      <c r="L45" s="44"/>
      <c r="M45" s="44"/>
      <c r="N45" s="44"/>
      <c r="O45" s="42"/>
      <c r="P45" s="42"/>
      <c r="Q45" s="48"/>
      <c r="R45" s="49"/>
      <c r="S45" s="45"/>
      <c r="T45" s="46"/>
      <c r="U45" s="46"/>
      <c r="V45" s="44"/>
      <c r="W45" s="44"/>
      <c r="X45" s="49"/>
      <c r="Y45" s="49"/>
      <c r="Z45" s="65"/>
      <c r="AA45" s="50"/>
      <c r="AB45" s="65"/>
      <c r="AC45" s="51"/>
      <c r="AD45" s="49"/>
      <c r="AE45" s="65"/>
      <c r="AF45" s="65"/>
      <c r="AG45" s="50"/>
      <c r="AH45" s="65"/>
      <c r="AI45" s="51"/>
      <c r="AJ45" s="49"/>
      <c r="AK45" s="65"/>
      <c r="AL45" s="65"/>
      <c r="AM45" s="21"/>
      <c r="AN45" s="65">
        <v>219.29</v>
      </c>
      <c r="AO45" s="65">
        <f t="shared" si="139"/>
        <v>30.700600000000001</v>
      </c>
      <c r="AP45" s="65">
        <v>250</v>
      </c>
      <c r="AQ45" s="21">
        <v>7.6399999999999996E-2</v>
      </c>
      <c r="AR45" s="79">
        <v>219.29</v>
      </c>
      <c r="AS45" s="79">
        <f t="shared" si="140"/>
        <v>30.700600000000001</v>
      </c>
      <c r="AT45" s="79">
        <v>250</v>
      </c>
      <c r="AU45" s="15">
        <v>6.3600000000000004E-2</v>
      </c>
      <c r="AV45" s="80">
        <f t="shared" si="134"/>
        <v>233.23684399999999</v>
      </c>
      <c r="AW45" s="80">
        <f t="shared" si="141"/>
        <v>32.653158160000004</v>
      </c>
      <c r="AX45" s="80">
        <f t="shared" si="135"/>
        <v>265.89000215999999</v>
      </c>
      <c r="AY45" s="304">
        <v>6.8000000000000005E-2</v>
      </c>
      <c r="AZ45" s="219">
        <f t="shared" si="152"/>
        <v>249.096949392</v>
      </c>
      <c r="BA45" s="219">
        <f t="shared" ref="BA45" si="154">+AZ45*$BA$5</f>
        <v>37.364542408799998</v>
      </c>
      <c r="BB45" s="219">
        <f t="shared" si="153"/>
        <v>286.46149180079999</v>
      </c>
    </row>
    <row r="46" spans="1:54" s="1" customFormat="1" x14ac:dyDescent="0.25">
      <c r="A46" s="84" t="s">
        <v>279</v>
      </c>
      <c r="B46" s="85"/>
      <c r="C46" s="85"/>
      <c r="D46" s="85"/>
      <c r="E46" s="86"/>
      <c r="F46" s="85"/>
      <c r="G46" s="85"/>
      <c r="H46" s="85"/>
      <c r="I46" s="85"/>
      <c r="J46" s="86"/>
      <c r="K46" s="85"/>
      <c r="L46" s="85"/>
      <c r="M46" s="85"/>
      <c r="N46" s="85"/>
      <c r="O46" s="69"/>
      <c r="P46" s="69"/>
      <c r="Q46" s="87"/>
      <c r="R46" s="70"/>
      <c r="S46" s="86"/>
      <c r="T46" s="88"/>
      <c r="U46" s="88"/>
      <c r="V46" s="85"/>
      <c r="W46" s="85"/>
      <c r="X46" s="70"/>
      <c r="Y46" s="70"/>
      <c r="Z46" s="71"/>
      <c r="AA46" s="72"/>
      <c r="AB46" s="71"/>
      <c r="AC46" s="73"/>
      <c r="AD46" s="70"/>
      <c r="AE46" s="71"/>
      <c r="AF46" s="71"/>
      <c r="AG46" s="72"/>
      <c r="AH46" s="71"/>
      <c r="AI46" s="73"/>
      <c r="AJ46" s="70"/>
      <c r="AK46" s="71"/>
      <c r="AL46" s="71"/>
      <c r="AM46" s="74"/>
      <c r="AN46" s="71"/>
      <c r="AO46" s="71"/>
      <c r="AP46" s="89"/>
      <c r="AQ46" s="90"/>
      <c r="AR46" s="91"/>
      <c r="AS46" s="75"/>
      <c r="AT46" s="75"/>
      <c r="AU46" s="15"/>
      <c r="AV46" s="92"/>
      <c r="AW46" s="77"/>
      <c r="AX46" s="77"/>
      <c r="AY46" s="2"/>
      <c r="AZ46" s="278"/>
      <c r="BA46" s="276"/>
      <c r="BB46" s="276"/>
    </row>
    <row r="47" spans="1:54" s="1" customFormat="1" ht="15.75" thickBot="1" x14ac:dyDescent="0.3">
      <c r="A47" s="93" t="s">
        <v>296</v>
      </c>
      <c r="B47" s="44"/>
      <c r="C47" s="44"/>
      <c r="D47" s="44"/>
      <c r="E47" s="45"/>
      <c r="F47" s="44"/>
      <c r="G47" s="44"/>
      <c r="H47" s="44"/>
      <c r="I47" s="44"/>
      <c r="J47" s="45"/>
      <c r="K47" s="44"/>
      <c r="L47" s="44"/>
      <c r="M47" s="44"/>
      <c r="N47" s="44"/>
      <c r="O47" s="42"/>
      <c r="P47" s="42"/>
      <c r="Q47" s="48"/>
      <c r="R47" s="49"/>
      <c r="S47" s="45"/>
      <c r="T47" s="46"/>
      <c r="U47" s="46"/>
      <c r="V47" s="44"/>
      <c r="W47" s="44"/>
      <c r="X47" s="49"/>
      <c r="Y47" s="49"/>
      <c r="Z47" s="65"/>
      <c r="AA47" s="50"/>
      <c r="AB47" s="65"/>
      <c r="AC47" s="51"/>
      <c r="AD47" s="49"/>
      <c r="AE47" s="65"/>
      <c r="AF47" s="65"/>
      <c r="AG47" s="50"/>
      <c r="AH47" s="65"/>
      <c r="AI47" s="51"/>
      <c r="AJ47" s="49"/>
      <c r="AK47" s="65"/>
      <c r="AL47" s="65"/>
      <c r="AM47" s="21"/>
      <c r="AN47" s="65">
        <v>219.3</v>
      </c>
      <c r="AO47" s="65">
        <f t="shared" si="139"/>
        <v>30.702000000000005</v>
      </c>
      <c r="AP47" s="94">
        <v>250</v>
      </c>
      <c r="AQ47" s="21">
        <v>7.6399999999999996E-2</v>
      </c>
      <c r="AR47" s="79">
        <v>219.29</v>
      </c>
      <c r="AS47" s="95">
        <f t="shared" si="140"/>
        <v>30.700600000000001</v>
      </c>
      <c r="AT47" s="96">
        <v>250</v>
      </c>
      <c r="AU47" s="97" t="s">
        <v>359</v>
      </c>
      <c r="AV47" s="98" t="s">
        <v>360</v>
      </c>
      <c r="AW47" s="80"/>
      <c r="AX47" s="99" t="s">
        <v>360</v>
      </c>
      <c r="AY47" s="4" t="s">
        <v>359</v>
      </c>
      <c r="AZ47" s="295" t="s">
        <v>360</v>
      </c>
      <c r="BA47" s="219"/>
      <c r="BB47" s="288" t="s">
        <v>360</v>
      </c>
    </row>
    <row r="48" spans="1:54" s="1" customFormat="1" ht="15.75" thickBot="1" x14ac:dyDescent="0.3">
      <c r="A48" s="93" t="s">
        <v>297</v>
      </c>
      <c r="B48" s="44"/>
      <c r="C48" s="44"/>
      <c r="D48" s="44"/>
      <c r="E48" s="45"/>
      <c r="F48" s="44"/>
      <c r="G48" s="44"/>
      <c r="H48" s="44"/>
      <c r="I48" s="44"/>
      <c r="J48" s="45"/>
      <c r="K48" s="44"/>
      <c r="L48" s="44"/>
      <c r="M48" s="44"/>
      <c r="N48" s="44"/>
      <c r="O48" s="42"/>
      <c r="P48" s="42"/>
      <c r="Q48" s="48"/>
      <c r="R48" s="49"/>
      <c r="S48" s="45"/>
      <c r="T48" s="46"/>
      <c r="U48" s="46"/>
      <c r="V48" s="44"/>
      <c r="W48" s="44"/>
      <c r="X48" s="49"/>
      <c r="Y48" s="49"/>
      <c r="Z48" s="65"/>
      <c r="AA48" s="50"/>
      <c r="AB48" s="65"/>
      <c r="AC48" s="51"/>
      <c r="AD48" s="49"/>
      <c r="AE48" s="65"/>
      <c r="AF48" s="65"/>
      <c r="AG48" s="50"/>
      <c r="AH48" s="65"/>
      <c r="AI48" s="51"/>
      <c r="AJ48" s="49"/>
      <c r="AK48" s="65"/>
      <c r="AL48" s="65"/>
      <c r="AM48" s="21"/>
      <c r="AN48" s="65">
        <v>57.02</v>
      </c>
      <c r="AO48" s="65">
        <f t="shared" si="139"/>
        <v>7.982800000000001</v>
      </c>
      <c r="AP48" s="100">
        <v>105</v>
      </c>
      <c r="AQ48" s="21">
        <v>7.6399999999999996E-2</v>
      </c>
      <c r="AR48" s="79">
        <v>92</v>
      </c>
      <c r="AS48" s="95">
        <f t="shared" si="140"/>
        <v>12.88</v>
      </c>
      <c r="AT48" s="96">
        <v>105</v>
      </c>
      <c r="AU48" s="97" t="s">
        <v>359</v>
      </c>
      <c r="AV48" s="98" t="s">
        <v>360</v>
      </c>
      <c r="AW48" s="80"/>
      <c r="AX48" s="99" t="s">
        <v>360</v>
      </c>
      <c r="AY48" s="4" t="s">
        <v>359</v>
      </c>
      <c r="AZ48" s="295" t="s">
        <v>360</v>
      </c>
      <c r="BA48" s="219"/>
      <c r="BB48" s="288" t="s">
        <v>360</v>
      </c>
    </row>
    <row r="49" spans="1:54" s="1" customFormat="1" x14ac:dyDescent="0.25">
      <c r="A49" s="93" t="s">
        <v>298</v>
      </c>
      <c r="B49" s="44"/>
      <c r="C49" s="44"/>
      <c r="D49" s="44"/>
      <c r="E49" s="45"/>
      <c r="F49" s="44"/>
      <c r="G49" s="44"/>
      <c r="H49" s="44"/>
      <c r="I49" s="44"/>
      <c r="J49" s="45"/>
      <c r="K49" s="44"/>
      <c r="L49" s="44"/>
      <c r="M49" s="44"/>
      <c r="N49" s="44"/>
      <c r="O49" s="42"/>
      <c r="P49" s="42"/>
      <c r="Q49" s="48"/>
      <c r="R49" s="49"/>
      <c r="S49" s="45"/>
      <c r="T49" s="46"/>
      <c r="U49" s="46"/>
      <c r="V49" s="44"/>
      <c r="W49" s="44"/>
      <c r="X49" s="49"/>
      <c r="Y49" s="49"/>
      <c r="Z49" s="65"/>
      <c r="AA49" s="50"/>
      <c r="AB49" s="65"/>
      <c r="AC49" s="51"/>
      <c r="AD49" s="49"/>
      <c r="AE49" s="65"/>
      <c r="AF49" s="65"/>
      <c r="AG49" s="50"/>
      <c r="AH49" s="65"/>
      <c r="AI49" s="51"/>
      <c r="AJ49" s="49"/>
      <c r="AK49" s="65"/>
      <c r="AL49" s="65"/>
      <c r="AM49" s="21"/>
      <c r="AN49" s="65">
        <v>92.11</v>
      </c>
      <c r="AO49" s="65">
        <f t="shared" si="139"/>
        <v>12.8954</v>
      </c>
      <c r="AP49" s="101">
        <v>15</v>
      </c>
      <c r="AQ49" s="21">
        <v>7.6399999999999996E-2</v>
      </c>
      <c r="AR49" s="79">
        <v>135.96</v>
      </c>
      <c r="AS49" s="95">
        <f t="shared" si="140"/>
        <v>19.034400000000002</v>
      </c>
      <c r="AT49" s="102">
        <f t="shared" ref="AT49:AT50" si="155">+AR49+AS49</f>
        <v>154.99440000000001</v>
      </c>
      <c r="AU49" s="97" t="s">
        <v>359</v>
      </c>
      <c r="AV49" s="98" t="s">
        <v>360</v>
      </c>
      <c r="AW49" s="80"/>
      <c r="AX49" s="99" t="s">
        <v>360</v>
      </c>
      <c r="AY49" s="4" t="s">
        <v>359</v>
      </c>
      <c r="AZ49" s="295" t="s">
        <v>360</v>
      </c>
      <c r="BA49" s="219"/>
      <c r="BB49" s="288" t="s">
        <v>360</v>
      </c>
    </row>
    <row r="50" spans="1:54" s="1" customFormat="1" x14ac:dyDescent="0.25">
      <c r="A50" s="93" t="s">
        <v>299</v>
      </c>
      <c r="B50" s="44"/>
      <c r="C50" s="44"/>
      <c r="D50" s="44"/>
      <c r="E50" s="45"/>
      <c r="F50" s="44"/>
      <c r="G50" s="44"/>
      <c r="H50" s="44"/>
      <c r="I50" s="44"/>
      <c r="J50" s="45"/>
      <c r="K50" s="44"/>
      <c r="L50" s="44"/>
      <c r="M50" s="44"/>
      <c r="N50" s="44"/>
      <c r="O50" s="42"/>
      <c r="P50" s="42"/>
      <c r="Q50" s="48"/>
      <c r="R50" s="49"/>
      <c r="S50" s="45"/>
      <c r="T50" s="46"/>
      <c r="U50" s="46"/>
      <c r="V50" s="44"/>
      <c r="W50" s="44"/>
      <c r="X50" s="49"/>
      <c r="Y50" s="49"/>
      <c r="Z50" s="65"/>
      <c r="AA50" s="50"/>
      <c r="AB50" s="65"/>
      <c r="AC50" s="51"/>
      <c r="AD50" s="49"/>
      <c r="AE50" s="65"/>
      <c r="AF50" s="65"/>
      <c r="AG50" s="50"/>
      <c r="AH50" s="65"/>
      <c r="AI50" s="51"/>
      <c r="AJ50" s="49"/>
      <c r="AK50" s="65"/>
      <c r="AL50" s="65"/>
      <c r="AM50" s="21"/>
      <c r="AN50" s="65">
        <v>482.46</v>
      </c>
      <c r="AO50" s="65">
        <f t="shared" si="139"/>
        <v>67.54440000000001</v>
      </c>
      <c r="AP50" s="103">
        <v>245</v>
      </c>
      <c r="AQ50" s="21">
        <v>7.6399999999999996E-2</v>
      </c>
      <c r="AR50" s="79">
        <v>2149.12</v>
      </c>
      <c r="AS50" s="95">
        <f t="shared" si="140"/>
        <v>300.8768</v>
      </c>
      <c r="AT50" s="102">
        <f t="shared" si="155"/>
        <v>2449.9967999999999</v>
      </c>
      <c r="AU50" s="97" t="s">
        <v>359</v>
      </c>
      <c r="AV50" s="98" t="s">
        <v>360</v>
      </c>
      <c r="AW50" s="80"/>
      <c r="AX50" s="99" t="s">
        <v>360</v>
      </c>
      <c r="AY50" s="4" t="s">
        <v>359</v>
      </c>
      <c r="AZ50" s="295" t="s">
        <v>360</v>
      </c>
      <c r="BA50" s="219"/>
      <c r="BB50" s="288" t="s">
        <v>360</v>
      </c>
    </row>
    <row r="51" spans="1:54" s="1" customFormat="1" x14ac:dyDescent="0.25">
      <c r="A51" s="93" t="s">
        <v>300</v>
      </c>
      <c r="B51" s="44"/>
      <c r="C51" s="44"/>
      <c r="D51" s="44"/>
      <c r="E51" s="45"/>
      <c r="F51" s="44"/>
      <c r="G51" s="44"/>
      <c r="H51" s="44"/>
      <c r="I51" s="44"/>
      <c r="J51" s="45"/>
      <c r="K51" s="44"/>
      <c r="L51" s="44"/>
      <c r="M51" s="44"/>
      <c r="N51" s="44"/>
      <c r="O51" s="42"/>
      <c r="P51" s="42"/>
      <c r="Q51" s="48"/>
      <c r="R51" s="49"/>
      <c r="S51" s="45"/>
      <c r="T51" s="46"/>
      <c r="U51" s="46"/>
      <c r="V51" s="44"/>
      <c r="W51" s="44"/>
      <c r="X51" s="49"/>
      <c r="Y51" s="49"/>
      <c r="Z51" s="65"/>
      <c r="AA51" s="50"/>
      <c r="AB51" s="65"/>
      <c r="AC51" s="51"/>
      <c r="AD51" s="49"/>
      <c r="AE51" s="65"/>
      <c r="AF51" s="65"/>
      <c r="AG51" s="50"/>
      <c r="AH51" s="65"/>
      <c r="AI51" s="51"/>
      <c r="AJ51" s="49"/>
      <c r="AK51" s="65"/>
      <c r="AL51" s="65"/>
      <c r="AM51" s="21"/>
      <c r="AN51" s="65">
        <v>57.02</v>
      </c>
      <c r="AO51" s="65">
        <f t="shared" si="139"/>
        <v>7.982800000000001</v>
      </c>
      <c r="AP51" s="103">
        <v>290</v>
      </c>
      <c r="AQ51" s="21">
        <v>7.6399999999999996E-2</v>
      </c>
      <c r="AR51" s="79">
        <v>254.38</v>
      </c>
      <c r="AS51" s="95">
        <f t="shared" si="140"/>
        <v>35.613200000000006</v>
      </c>
      <c r="AT51" s="96">
        <v>290</v>
      </c>
      <c r="AU51" s="97" t="s">
        <v>359</v>
      </c>
      <c r="AV51" s="98" t="s">
        <v>360</v>
      </c>
      <c r="AW51" s="80"/>
      <c r="AX51" s="99" t="s">
        <v>360</v>
      </c>
      <c r="AY51" s="4" t="s">
        <v>359</v>
      </c>
      <c r="AZ51" s="295" t="s">
        <v>360</v>
      </c>
      <c r="BA51" s="219"/>
      <c r="BB51" s="288" t="s">
        <v>360</v>
      </c>
    </row>
    <row r="52" spans="1:54" s="1" customFormat="1" x14ac:dyDescent="0.25">
      <c r="A52" s="93" t="s">
        <v>301</v>
      </c>
      <c r="B52" s="44"/>
      <c r="C52" s="44"/>
      <c r="D52" s="44"/>
      <c r="E52" s="45"/>
      <c r="F52" s="44"/>
      <c r="G52" s="44"/>
      <c r="H52" s="44"/>
      <c r="I52" s="44"/>
      <c r="J52" s="45"/>
      <c r="K52" s="44"/>
      <c r="L52" s="44"/>
      <c r="M52" s="44"/>
      <c r="N52" s="44"/>
      <c r="O52" s="42"/>
      <c r="P52" s="42"/>
      <c r="Q52" s="48"/>
      <c r="R52" s="49"/>
      <c r="S52" s="45"/>
      <c r="T52" s="46"/>
      <c r="U52" s="46"/>
      <c r="V52" s="44"/>
      <c r="W52" s="44"/>
      <c r="X52" s="49"/>
      <c r="Y52" s="49"/>
      <c r="Z52" s="65"/>
      <c r="AA52" s="50"/>
      <c r="AB52" s="65"/>
      <c r="AC52" s="51"/>
      <c r="AD52" s="49"/>
      <c r="AE52" s="65"/>
      <c r="AF52" s="65"/>
      <c r="AG52" s="50"/>
      <c r="AH52" s="65"/>
      <c r="AI52" s="51"/>
      <c r="AJ52" s="49"/>
      <c r="AK52" s="65"/>
      <c r="AL52" s="65"/>
      <c r="AM52" s="21"/>
      <c r="AN52" s="65">
        <v>92.11</v>
      </c>
      <c r="AO52" s="65">
        <f t="shared" si="139"/>
        <v>12.8954</v>
      </c>
      <c r="AP52" s="103">
        <v>350</v>
      </c>
      <c r="AQ52" s="21">
        <v>7.6399999999999996E-2</v>
      </c>
      <c r="AR52" s="79">
        <v>307.01</v>
      </c>
      <c r="AS52" s="95">
        <f t="shared" si="140"/>
        <v>42.981400000000001</v>
      </c>
      <c r="AT52" s="96">
        <v>350</v>
      </c>
      <c r="AU52" s="97" t="s">
        <v>359</v>
      </c>
      <c r="AV52" s="98" t="s">
        <v>360</v>
      </c>
      <c r="AW52" s="80"/>
      <c r="AX52" s="99" t="s">
        <v>360</v>
      </c>
      <c r="AY52" s="4" t="s">
        <v>359</v>
      </c>
      <c r="AZ52" s="295" t="s">
        <v>360</v>
      </c>
      <c r="BA52" s="219"/>
      <c r="BB52" s="288" t="s">
        <v>360</v>
      </c>
    </row>
    <row r="53" spans="1:54" s="1" customFormat="1" x14ac:dyDescent="0.25">
      <c r="A53" s="93" t="s">
        <v>302</v>
      </c>
      <c r="B53" s="44"/>
      <c r="C53" s="44"/>
      <c r="D53" s="44"/>
      <c r="E53" s="45"/>
      <c r="F53" s="44"/>
      <c r="G53" s="44"/>
      <c r="H53" s="44"/>
      <c r="I53" s="44"/>
      <c r="J53" s="45"/>
      <c r="K53" s="44"/>
      <c r="L53" s="44"/>
      <c r="M53" s="44"/>
      <c r="N53" s="44"/>
      <c r="O53" s="42"/>
      <c r="P53" s="42"/>
      <c r="Q53" s="48"/>
      <c r="R53" s="49"/>
      <c r="S53" s="45"/>
      <c r="T53" s="46"/>
      <c r="U53" s="46"/>
      <c r="V53" s="44"/>
      <c r="W53" s="44"/>
      <c r="X53" s="49"/>
      <c r="Y53" s="49"/>
      <c r="Z53" s="65"/>
      <c r="AA53" s="50"/>
      <c r="AB53" s="65"/>
      <c r="AC53" s="51"/>
      <c r="AD53" s="49"/>
      <c r="AE53" s="65"/>
      <c r="AF53" s="65"/>
      <c r="AG53" s="50"/>
      <c r="AH53" s="65"/>
      <c r="AI53" s="51"/>
      <c r="AJ53" s="49"/>
      <c r="AK53" s="65"/>
      <c r="AL53" s="65"/>
      <c r="AM53" s="21"/>
      <c r="AN53" s="65">
        <v>131.58000000000001</v>
      </c>
      <c r="AO53" s="65">
        <f t="shared" si="139"/>
        <v>18.421200000000002</v>
      </c>
      <c r="AP53" s="103">
        <v>525</v>
      </c>
      <c r="AQ53" s="21">
        <v>7.6399999999999996E-2</v>
      </c>
      <c r="AR53" s="79">
        <v>460.52</v>
      </c>
      <c r="AS53" s="95">
        <f t="shared" si="140"/>
        <v>64.472800000000007</v>
      </c>
      <c r="AT53" s="96">
        <v>525</v>
      </c>
      <c r="AU53" s="97" t="s">
        <v>359</v>
      </c>
      <c r="AV53" s="98" t="s">
        <v>360</v>
      </c>
      <c r="AW53" s="80"/>
      <c r="AX53" s="99" t="s">
        <v>360</v>
      </c>
      <c r="AY53" s="4" t="s">
        <v>359</v>
      </c>
      <c r="AZ53" s="295" t="s">
        <v>360</v>
      </c>
      <c r="BA53" s="219"/>
      <c r="BB53" s="288" t="s">
        <v>360</v>
      </c>
    </row>
    <row r="54" spans="1:54" s="1" customFormat="1" x14ac:dyDescent="0.25">
      <c r="A54" s="93" t="s">
        <v>303</v>
      </c>
      <c r="B54" s="44"/>
      <c r="C54" s="44"/>
      <c r="D54" s="44"/>
      <c r="E54" s="45"/>
      <c r="F54" s="44"/>
      <c r="G54" s="44"/>
      <c r="H54" s="44"/>
      <c r="I54" s="44"/>
      <c r="J54" s="45"/>
      <c r="K54" s="44"/>
      <c r="L54" s="44"/>
      <c r="M54" s="44"/>
      <c r="N54" s="44"/>
      <c r="O54" s="42"/>
      <c r="P54" s="42"/>
      <c r="Q54" s="48"/>
      <c r="R54" s="49"/>
      <c r="S54" s="45"/>
      <c r="T54" s="46"/>
      <c r="U54" s="46"/>
      <c r="V54" s="44"/>
      <c r="W54" s="44"/>
      <c r="X54" s="49"/>
      <c r="Y54" s="49"/>
      <c r="Z54" s="65"/>
      <c r="AA54" s="50"/>
      <c r="AB54" s="65"/>
      <c r="AC54" s="51"/>
      <c r="AD54" s="49"/>
      <c r="AE54" s="65"/>
      <c r="AF54" s="65"/>
      <c r="AG54" s="50"/>
      <c r="AH54" s="65"/>
      <c r="AI54" s="51"/>
      <c r="AJ54" s="49"/>
      <c r="AK54" s="65"/>
      <c r="AL54" s="65"/>
      <c r="AM54" s="21"/>
      <c r="AN54" s="65">
        <v>157.9</v>
      </c>
      <c r="AO54" s="65">
        <f t="shared" si="139"/>
        <v>22.106000000000002</v>
      </c>
      <c r="AP54" s="103">
        <v>635</v>
      </c>
      <c r="AQ54" s="21">
        <v>7.6399999999999996E-2</v>
      </c>
      <c r="AR54" s="79">
        <v>557.01</v>
      </c>
      <c r="AS54" s="95">
        <f t="shared" si="140"/>
        <v>77.981400000000008</v>
      </c>
      <c r="AT54" s="96">
        <v>635</v>
      </c>
      <c r="AU54" s="97" t="s">
        <v>359</v>
      </c>
      <c r="AV54" s="98" t="s">
        <v>360</v>
      </c>
      <c r="AW54" s="80"/>
      <c r="AX54" s="99" t="s">
        <v>360</v>
      </c>
      <c r="AY54" s="4" t="s">
        <v>359</v>
      </c>
      <c r="AZ54" s="295" t="s">
        <v>360</v>
      </c>
      <c r="BA54" s="219"/>
      <c r="BB54" s="288" t="s">
        <v>360</v>
      </c>
    </row>
    <row r="55" spans="1:54" s="1" customFormat="1" x14ac:dyDescent="0.25">
      <c r="A55" s="93" t="s">
        <v>304</v>
      </c>
      <c r="B55" s="44"/>
      <c r="C55" s="44"/>
      <c r="D55" s="44"/>
      <c r="E55" s="45"/>
      <c r="F55" s="44"/>
      <c r="G55" s="44"/>
      <c r="H55" s="44"/>
      <c r="I55" s="44"/>
      <c r="J55" s="45"/>
      <c r="K55" s="44"/>
      <c r="L55" s="44"/>
      <c r="M55" s="44"/>
      <c r="N55" s="44"/>
      <c r="O55" s="42"/>
      <c r="P55" s="42"/>
      <c r="Q55" s="48"/>
      <c r="R55" s="49"/>
      <c r="S55" s="45"/>
      <c r="T55" s="46"/>
      <c r="U55" s="46"/>
      <c r="V55" s="44"/>
      <c r="W55" s="44"/>
      <c r="X55" s="49"/>
      <c r="Y55" s="49"/>
      <c r="Z55" s="65"/>
      <c r="AA55" s="50"/>
      <c r="AB55" s="65"/>
      <c r="AC55" s="51"/>
      <c r="AD55" s="49"/>
      <c r="AE55" s="65"/>
      <c r="AF55" s="65"/>
      <c r="AG55" s="50"/>
      <c r="AH55" s="65"/>
      <c r="AI55" s="51"/>
      <c r="AJ55" s="49"/>
      <c r="AK55" s="65"/>
      <c r="AL55" s="65"/>
      <c r="AM55" s="21"/>
      <c r="AN55" s="65">
        <v>482.46</v>
      </c>
      <c r="AO55" s="65">
        <f t="shared" si="139"/>
        <v>67.54440000000001</v>
      </c>
      <c r="AP55" s="104">
        <v>750</v>
      </c>
      <c r="AQ55" s="21">
        <v>7.6399999999999996E-2</v>
      </c>
      <c r="AR55" s="79">
        <v>657.89</v>
      </c>
      <c r="AS55" s="79">
        <f t="shared" si="140"/>
        <v>92.104600000000005</v>
      </c>
      <c r="AT55" s="96">
        <v>750</v>
      </c>
      <c r="AU55" s="97" t="s">
        <v>359</v>
      </c>
      <c r="AV55" s="98" t="s">
        <v>360</v>
      </c>
      <c r="AW55" s="80"/>
      <c r="AX55" s="99" t="s">
        <v>360</v>
      </c>
      <c r="AY55" s="4" t="s">
        <v>359</v>
      </c>
      <c r="AZ55" s="295" t="s">
        <v>360</v>
      </c>
      <c r="BA55" s="219"/>
      <c r="BB55" s="288" t="s">
        <v>360</v>
      </c>
    </row>
    <row r="56" spans="1:54" s="1" customFormat="1" x14ac:dyDescent="0.25">
      <c r="A56" s="93" t="s">
        <v>280</v>
      </c>
      <c r="B56" s="44"/>
      <c r="C56" s="44"/>
      <c r="D56" s="44"/>
      <c r="E56" s="45"/>
      <c r="F56" s="44"/>
      <c r="G56" s="44"/>
      <c r="H56" s="44"/>
      <c r="I56" s="44"/>
      <c r="J56" s="45"/>
      <c r="K56" s="44"/>
      <c r="L56" s="44"/>
      <c r="M56" s="44"/>
      <c r="N56" s="44"/>
      <c r="O56" s="42"/>
      <c r="P56" s="42"/>
      <c r="Q56" s="48"/>
      <c r="R56" s="49"/>
      <c r="S56" s="45"/>
      <c r="T56" s="46"/>
      <c r="U56" s="46"/>
      <c r="V56" s="44"/>
      <c r="W56" s="44"/>
      <c r="X56" s="49"/>
      <c r="Y56" s="49"/>
      <c r="Z56" s="65"/>
      <c r="AA56" s="50"/>
      <c r="AB56" s="65"/>
      <c r="AC56" s="51"/>
      <c r="AD56" s="49"/>
      <c r="AE56" s="65"/>
      <c r="AF56" s="65"/>
      <c r="AG56" s="50"/>
      <c r="AH56" s="65"/>
      <c r="AI56" s="51"/>
      <c r="AJ56" s="49"/>
      <c r="AK56" s="65"/>
      <c r="AL56" s="65"/>
      <c r="AM56" s="21"/>
      <c r="AN56" s="65" t="s">
        <v>305</v>
      </c>
      <c r="AO56" s="65"/>
      <c r="AP56" s="65" t="s">
        <v>305</v>
      </c>
      <c r="AQ56" s="21">
        <v>7.6399999999999996E-2</v>
      </c>
      <c r="AR56" s="105" t="s">
        <v>305</v>
      </c>
      <c r="AS56" s="79"/>
      <c r="AT56" s="105" t="s">
        <v>305</v>
      </c>
      <c r="AU56" s="97" t="s">
        <v>359</v>
      </c>
      <c r="AV56" s="98" t="s">
        <v>360</v>
      </c>
      <c r="AW56" s="80"/>
      <c r="AX56" s="99" t="s">
        <v>360</v>
      </c>
      <c r="AY56" s="4" t="s">
        <v>359</v>
      </c>
      <c r="AZ56" s="295" t="s">
        <v>360</v>
      </c>
      <c r="BA56" s="219"/>
      <c r="BB56" s="288" t="s">
        <v>360</v>
      </c>
    </row>
    <row r="57" spans="1:54" s="1" customFormat="1" x14ac:dyDescent="0.25">
      <c r="A57" s="93" t="s">
        <v>281</v>
      </c>
      <c r="B57" s="44"/>
      <c r="C57" s="44"/>
      <c r="D57" s="44"/>
      <c r="E57" s="45"/>
      <c r="F57" s="44"/>
      <c r="G57" s="44"/>
      <c r="H57" s="44"/>
      <c r="I57" s="44"/>
      <c r="J57" s="45"/>
      <c r="K57" s="44"/>
      <c r="L57" s="44"/>
      <c r="M57" s="44"/>
      <c r="N57" s="44"/>
      <c r="O57" s="42"/>
      <c r="P57" s="42"/>
      <c r="Q57" s="48"/>
      <c r="R57" s="49"/>
      <c r="S57" s="45"/>
      <c r="T57" s="46"/>
      <c r="U57" s="46"/>
      <c r="V57" s="44"/>
      <c r="W57" s="44"/>
      <c r="X57" s="49"/>
      <c r="Y57" s="49"/>
      <c r="Z57" s="65"/>
      <c r="AA57" s="50"/>
      <c r="AB57" s="65"/>
      <c r="AC57" s="51"/>
      <c r="AD57" s="49"/>
      <c r="AE57" s="65"/>
      <c r="AF57" s="65"/>
      <c r="AG57" s="50"/>
      <c r="AH57" s="65"/>
      <c r="AI57" s="51"/>
      <c r="AJ57" s="49"/>
      <c r="AK57" s="65"/>
      <c r="AL57" s="65"/>
      <c r="AM57" s="21"/>
      <c r="AN57" s="65" t="s">
        <v>305</v>
      </c>
      <c r="AO57" s="65"/>
      <c r="AP57" s="65" t="s">
        <v>305</v>
      </c>
      <c r="AQ57" s="21">
        <v>7.6399999999999996E-2</v>
      </c>
      <c r="AR57" s="105" t="s">
        <v>305</v>
      </c>
      <c r="AS57" s="79"/>
      <c r="AT57" s="105" t="s">
        <v>305</v>
      </c>
      <c r="AU57" s="97" t="s">
        <v>359</v>
      </c>
      <c r="AV57" s="98" t="s">
        <v>360</v>
      </c>
      <c r="AW57" s="80"/>
      <c r="AX57" s="99" t="s">
        <v>360</v>
      </c>
      <c r="AY57" s="4" t="s">
        <v>359</v>
      </c>
      <c r="AZ57" s="295" t="s">
        <v>360</v>
      </c>
      <c r="BA57" s="219"/>
      <c r="BB57" s="288" t="s">
        <v>360</v>
      </c>
    </row>
    <row r="58" spans="1:54" s="1" customFormat="1" x14ac:dyDescent="0.25">
      <c r="A58" s="93" t="s">
        <v>282</v>
      </c>
      <c r="B58" s="44"/>
      <c r="C58" s="44"/>
      <c r="D58" s="44"/>
      <c r="E58" s="45"/>
      <c r="F58" s="44"/>
      <c r="G58" s="44"/>
      <c r="H58" s="44"/>
      <c r="I58" s="44"/>
      <c r="J58" s="45"/>
      <c r="K58" s="44"/>
      <c r="L58" s="44"/>
      <c r="M58" s="44"/>
      <c r="N58" s="44"/>
      <c r="O58" s="42"/>
      <c r="P58" s="42"/>
      <c r="Q58" s="48"/>
      <c r="R58" s="49"/>
      <c r="S58" s="45"/>
      <c r="T58" s="46"/>
      <c r="U58" s="46"/>
      <c r="V58" s="44"/>
      <c r="W58" s="44"/>
      <c r="X58" s="49"/>
      <c r="Y58" s="49"/>
      <c r="Z58" s="65"/>
      <c r="AA58" s="50"/>
      <c r="AB58" s="65"/>
      <c r="AC58" s="51"/>
      <c r="AD58" s="49"/>
      <c r="AE58" s="65"/>
      <c r="AF58" s="65"/>
      <c r="AG58" s="50"/>
      <c r="AH58" s="65"/>
      <c r="AI58" s="51"/>
      <c r="AJ58" s="49"/>
      <c r="AK58" s="65"/>
      <c r="AL58" s="65"/>
      <c r="AM58" s="21"/>
      <c r="AN58" s="65" t="s">
        <v>305</v>
      </c>
      <c r="AO58" s="65"/>
      <c r="AP58" s="65" t="s">
        <v>305</v>
      </c>
      <c r="AQ58" s="21">
        <v>7.6399999999999996E-2</v>
      </c>
      <c r="AR58" s="105" t="s">
        <v>305</v>
      </c>
      <c r="AS58" s="79"/>
      <c r="AT58" s="105" t="s">
        <v>305</v>
      </c>
      <c r="AU58" s="97" t="s">
        <v>359</v>
      </c>
      <c r="AV58" s="98" t="s">
        <v>360</v>
      </c>
      <c r="AW58" s="80"/>
      <c r="AX58" s="99" t="s">
        <v>360</v>
      </c>
      <c r="AY58" s="4" t="s">
        <v>359</v>
      </c>
      <c r="AZ58" s="295" t="s">
        <v>360</v>
      </c>
      <c r="BA58" s="219"/>
      <c r="BB58" s="288" t="s">
        <v>360</v>
      </c>
    </row>
    <row r="59" spans="1:54" s="1" customFormat="1" x14ac:dyDescent="0.25">
      <c r="A59" s="84" t="s">
        <v>283</v>
      </c>
      <c r="B59" s="85"/>
      <c r="C59" s="85"/>
      <c r="D59" s="85"/>
      <c r="E59" s="86"/>
      <c r="F59" s="85"/>
      <c r="G59" s="85"/>
      <c r="H59" s="85"/>
      <c r="I59" s="85"/>
      <c r="J59" s="86"/>
      <c r="K59" s="85"/>
      <c r="L59" s="85"/>
      <c r="M59" s="85"/>
      <c r="N59" s="85"/>
      <c r="O59" s="69"/>
      <c r="P59" s="69"/>
      <c r="Q59" s="87"/>
      <c r="R59" s="70"/>
      <c r="S59" s="86"/>
      <c r="T59" s="88"/>
      <c r="U59" s="88"/>
      <c r="V59" s="85"/>
      <c r="W59" s="85"/>
      <c r="X59" s="70"/>
      <c r="Y59" s="70"/>
      <c r="Z59" s="71"/>
      <c r="AA59" s="72"/>
      <c r="AB59" s="71"/>
      <c r="AC59" s="73"/>
      <c r="AD59" s="70"/>
      <c r="AE59" s="71"/>
      <c r="AF59" s="71"/>
      <c r="AG59" s="72"/>
      <c r="AH59" s="71"/>
      <c r="AI59" s="73"/>
      <c r="AJ59" s="70"/>
      <c r="AK59" s="71"/>
      <c r="AL59" s="71"/>
      <c r="AM59" s="74"/>
      <c r="AN59" s="71"/>
      <c r="AO59" s="71"/>
      <c r="AP59" s="106"/>
      <c r="AQ59" s="74"/>
      <c r="AR59" s="75"/>
      <c r="AS59" s="107"/>
      <c r="AT59" s="108"/>
      <c r="AU59" s="15"/>
      <c r="AV59" s="77"/>
      <c r="AW59" s="77"/>
      <c r="AX59" s="109"/>
      <c r="AY59" s="2"/>
      <c r="AZ59" s="276"/>
      <c r="BA59" s="276"/>
      <c r="BB59" s="279"/>
    </row>
    <row r="60" spans="1:54" s="1" customFormat="1" ht="15.75" thickBot="1" x14ac:dyDescent="0.3">
      <c r="A60" s="93" t="s">
        <v>284</v>
      </c>
      <c r="B60" s="44"/>
      <c r="C60" s="44"/>
      <c r="D60" s="44"/>
      <c r="E60" s="45"/>
      <c r="F60" s="44"/>
      <c r="G60" s="44"/>
      <c r="H60" s="44"/>
      <c r="I60" s="44"/>
      <c r="J60" s="45"/>
      <c r="K60" s="44"/>
      <c r="L60" s="44"/>
      <c r="M60" s="44"/>
      <c r="N60" s="44"/>
      <c r="O60" s="42"/>
      <c r="P60" s="42"/>
      <c r="Q60" s="48"/>
      <c r="R60" s="49"/>
      <c r="S60" s="45"/>
      <c r="T60" s="46"/>
      <c r="U60" s="46"/>
      <c r="V60" s="44"/>
      <c r="W60" s="44"/>
      <c r="X60" s="49"/>
      <c r="Y60" s="49"/>
      <c r="Z60" s="65"/>
      <c r="AA60" s="50"/>
      <c r="AB60" s="65"/>
      <c r="AC60" s="51"/>
      <c r="AD60" s="49"/>
      <c r="AE60" s="65"/>
      <c r="AF60" s="65"/>
      <c r="AG60" s="50"/>
      <c r="AH60" s="65"/>
      <c r="AI60" s="51"/>
      <c r="AJ60" s="49"/>
      <c r="AK60" s="65"/>
      <c r="AL60" s="65"/>
      <c r="AM60" s="21"/>
      <c r="AN60" s="65">
        <v>219.29</v>
      </c>
      <c r="AO60" s="65">
        <f t="shared" si="139"/>
        <v>30.700600000000001</v>
      </c>
      <c r="AP60" s="94">
        <v>250</v>
      </c>
      <c r="AQ60" s="21">
        <v>7.6399999999999996E-2</v>
      </c>
      <c r="AR60" s="79">
        <v>219.29</v>
      </c>
      <c r="AS60" s="95">
        <f t="shared" ref="AS60:AS61" si="156">+AR60*$AE$5</f>
        <v>30.700600000000001</v>
      </c>
      <c r="AT60" s="110">
        <v>250</v>
      </c>
      <c r="AU60" s="97" t="s">
        <v>359</v>
      </c>
      <c r="AV60" s="98" t="s">
        <v>360</v>
      </c>
      <c r="AW60" s="80"/>
      <c r="AX60" s="98" t="s">
        <v>360</v>
      </c>
      <c r="AY60" s="4" t="s">
        <v>359</v>
      </c>
      <c r="AZ60" s="295" t="s">
        <v>360</v>
      </c>
      <c r="BA60" s="219"/>
      <c r="BB60" s="295" t="s">
        <v>360</v>
      </c>
    </row>
    <row r="61" spans="1:54" s="1" customFormat="1" ht="15.75" thickBot="1" x14ac:dyDescent="0.3">
      <c r="A61" s="93" t="s">
        <v>285</v>
      </c>
      <c r="B61" s="44"/>
      <c r="C61" s="44"/>
      <c r="D61" s="44"/>
      <c r="E61" s="45"/>
      <c r="F61" s="44"/>
      <c r="G61" s="44"/>
      <c r="H61" s="44"/>
      <c r="I61" s="44"/>
      <c r="J61" s="45"/>
      <c r="K61" s="44"/>
      <c r="L61" s="44"/>
      <c r="M61" s="44"/>
      <c r="N61" s="44"/>
      <c r="O61" s="42"/>
      <c r="P61" s="42"/>
      <c r="Q61" s="48"/>
      <c r="R61" s="49"/>
      <c r="S61" s="45"/>
      <c r="T61" s="46"/>
      <c r="U61" s="46"/>
      <c r="V61" s="44"/>
      <c r="W61" s="44"/>
      <c r="X61" s="49"/>
      <c r="Y61" s="49"/>
      <c r="Z61" s="65"/>
      <c r="AA61" s="50"/>
      <c r="AB61" s="65"/>
      <c r="AC61" s="51"/>
      <c r="AD61" s="49"/>
      <c r="AE61" s="65"/>
      <c r="AF61" s="65"/>
      <c r="AG61" s="50"/>
      <c r="AH61" s="65"/>
      <c r="AI61" s="51"/>
      <c r="AJ61" s="49"/>
      <c r="AK61" s="65"/>
      <c r="AL61" s="65"/>
      <c r="AM61" s="21"/>
      <c r="AN61" s="65">
        <v>39.47</v>
      </c>
      <c r="AO61" s="65">
        <f t="shared" si="139"/>
        <v>5.5258000000000003</v>
      </c>
      <c r="AP61" s="94">
        <v>45</v>
      </c>
      <c r="AQ61" s="21">
        <v>7.6399999999999996E-2</v>
      </c>
      <c r="AR61" s="79">
        <v>39.47</v>
      </c>
      <c r="AS61" s="95">
        <f t="shared" si="156"/>
        <v>5.5258000000000003</v>
      </c>
      <c r="AT61" s="110">
        <v>45</v>
      </c>
      <c r="AU61" s="97" t="s">
        <v>359</v>
      </c>
      <c r="AV61" s="98" t="s">
        <v>360</v>
      </c>
      <c r="AW61" s="80"/>
      <c r="AX61" s="98" t="s">
        <v>360</v>
      </c>
      <c r="AY61" s="4" t="s">
        <v>359</v>
      </c>
      <c r="AZ61" s="295" t="s">
        <v>360</v>
      </c>
      <c r="BA61" s="219"/>
      <c r="BB61" s="295" t="s">
        <v>360</v>
      </c>
    </row>
    <row r="62" spans="1:54" s="1" customFormat="1" x14ac:dyDescent="0.25">
      <c r="A62" s="84" t="s">
        <v>286</v>
      </c>
      <c r="B62" s="85"/>
      <c r="C62" s="85"/>
      <c r="D62" s="85"/>
      <c r="E62" s="86"/>
      <c r="F62" s="85"/>
      <c r="G62" s="85"/>
      <c r="H62" s="85"/>
      <c r="I62" s="85"/>
      <c r="J62" s="86"/>
      <c r="K62" s="85"/>
      <c r="L62" s="85"/>
      <c r="M62" s="85"/>
      <c r="N62" s="85"/>
      <c r="O62" s="69"/>
      <c r="P62" s="69"/>
      <c r="Q62" s="87"/>
      <c r="R62" s="70"/>
      <c r="S62" s="86"/>
      <c r="T62" s="88"/>
      <c r="U62" s="88"/>
      <c r="V62" s="85"/>
      <c r="W62" s="85"/>
      <c r="X62" s="70"/>
      <c r="Y62" s="70"/>
      <c r="Z62" s="71"/>
      <c r="AA62" s="72"/>
      <c r="AB62" s="71"/>
      <c r="AC62" s="73"/>
      <c r="AD62" s="70"/>
      <c r="AE62" s="71"/>
      <c r="AF62" s="71"/>
      <c r="AG62" s="72"/>
      <c r="AH62" s="71"/>
      <c r="AI62" s="73"/>
      <c r="AJ62" s="70"/>
      <c r="AK62" s="71"/>
      <c r="AL62" s="71"/>
      <c r="AM62" s="74"/>
      <c r="AN62" s="71"/>
      <c r="AO62" s="71"/>
      <c r="AP62" s="106"/>
      <c r="AQ62" s="74"/>
      <c r="AR62" s="75"/>
      <c r="AS62" s="107"/>
      <c r="AT62" s="108"/>
      <c r="AU62" s="15"/>
      <c r="AV62" s="77"/>
      <c r="AW62" s="77"/>
      <c r="AX62" s="109"/>
      <c r="AY62" s="2"/>
      <c r="AZ62" s="276"/>
      <c r="BA62" s="276"/>
      <c r="BB62" s="279"/>
    </row>
    <row r="63" spans="1:54" s="1" customFormat="1" ht="15.75" thickBot="1" x14ac:dyDescent="0.3">
      <c r="A63" s="93" t="s">
        <v>287</v>
      </c>
      <c r="B63" s="44"/>
      <c r="C63" s="44"/>
      <c r="D63" s="44"/>
      <c r="E63" s="45"/>
      <c r="F63" s="44"/>
      <c r="G63" s="44"/>
      <c r="H63" s="44"/>
      <c r="I63" s="44"/>
      <c r="J63" s="45"/>
      <c r="K63" s="44"/>
      <c r="L63" s="44"/>
      <c r="M63" s="44"/>
      <c r="N63" s="44"/>
      <c r="O63" s="42"/>
      <c r="P63" s="42"/>
      <c r="Q63" s="48"/>
      <c r="R63" s="49"/>
      <c r="S63" s="45"/>
      <c r="T63" s="46"/>
      <c r="U63" s="46"/>
      <c r="V63" s="44"/>
      <c r="W63" s="44"/>
      <c r="X63" s="49"/>
      <c r="Y63" s="49"/>
      <c r="Z63" s="65"/>
      <c r="AA63" s="50"/>
      <c r="AB63" s="65"/>
      <c r="AC63" s="51"/>
      <c r="AD63" s="49"/>
      <c r="AE63" s="65"/>
      <c r="AF63" s="65"/>
      <c r="AG63" s="50"/>
      <c r="AH63" s="65"/>
      <c r="AI63" s="51"/>
      <c r="AJ63" s="49"/>
      <c r="AK63" s="65"/>
      <c r="AL63" s="65"/>
      <c r="AM63" s="21"/>
      <c r="AN63" s="65">
        <v>385.96</v>
      </c>
      <c r="AO63" s="65">
        <f t="shared" si="139"/>
        <v>54.034400000000005</v>
      </c>
      <c r="AP63" s="94">
        <v>440</v>
      </c>
      <c r="AQ63" s="21">
        <v>7.6399999999999996E-2</v>
      </c>
      <c r="AR63" s="79">
        <v>385.96</v>
      </c>
      <c r="AS63" s="95">
        <f t="shared" ref="AS63:AS67" si="157">+AR63*$AE$5</f>
        <v>54.034400000000005</v>
      </c>
      <c r="AT63" s="110">
        <v>440</v>
      </c>
      <c r="AU63" s="97" t="s">
        <v>359</v>
      </c>
      <c r="AV63" s="98" t="s">
        <v>360</v>
      </c>
      <c r="AW63" s="80"/>
      <c r="AX63" s="98" t="s">
        <v>360</v>
      </c>
      <c r="AY63" s="4" t="s">
        <v>359</v>
      </c>
      <c r="AZ63" s="295" t="s">
        <v>360</v>
      </c>
      <c r="BA63" s="219"/>
      <c r="BB63" s="295" t="s">
        <v>360</v>
      </c>
    </row>
    <row r="64" spans="1:54" s="1" customFormat="1" ht="15.75" thickBot="1" x14ac:dyDescent="0.3">
      <c r="A64" s="93" t="s">
        <v>288</v>
      </c>
      <c r="B64" s="44"/>
      <c r="C64" s="44"/>
      <c r="D64" s="44"/>
      <c r="E64" s="45"/>
      <c r="F64" s="44"/>
      <c r="G64" s="44"/>
      <c r="H64" s="44"/>
      <c r="I64" s="44"/>
      <c r="J64" s="45"/>
      <c r="K64" s="44"/>
      <c r="L64" s="44"/>
      <c r="M64" s="44"/>
      <c r="N64" s="44"/>
      <c r="O64" s="42"/>
      <c r="P64" s="42"/>
      <c r="Q64" s="48"/>
      <c r="R64" s="49"/>
      <c r="S64" s="45"/>
      <c r="T64" s="46"/>
      <c r="U64" s="46"/>
      <c r="V64" s="44"/>
      <c r="W64" s="44"/>
      <c r="X64" s="49"/>
      <c r="Y64" s="49"/>
      <c r="Z64" s="65"/>
      <c r="AA64" s="50"/>
      <c r="AB64" s="65"/>
      <c r="AC64" s="51"/>
      <c r="AD64" s="49"/>
      <c r="AE64" s="65"/>
      <c r="AF64" s="65"/>
      <c r="AG64" s="50"/>
      <c r="AH64" s="65"/>
      <c r="AI64" s="51"/>
      <c r="AJ64" s="49"/>
      <c r="AK64" s="65"/>
      <c r="AL64" s="65"/>
      <c r="AM64" s="21"/>
      <c r="AN64" s="65">
        <v>24.56</v>
      </c>
      <c r="AO64" s="65">
        <f t="shared" si="139"/>
        <v>3.4384000000000001</v>
      </c>
      <c r="AP64" s="94">
        <v>28</v>
      </c>
      <c r="AQ64" s="21">
        <v>7.6399999999999996E-2</v>
      </c>
      <c r="AR64" s="79">
        <v>24.56</v>
      </c>
      <c r="AS64" s="95">
        <f t="shared" si="157"/>
        <v>3.4384000000000001</v>
      </c>
      <c r="AT64" s="110">
        <v>28</v>
      </c>
      <c r="AU64" s="97" t="s">
        <v>359</v>
      </c>
      <c r="AV64" s="98" t="s">
        <v>360</v>
      </c>
      <c r="AW64" s="80"/>
      <c r="AX64" s="98" t="s">
        <v>360</v>
      </c>
      <c r="AY64" s="4" t="s">
        <v>359</v>
      </c>
      <c r="AZ64" s="295" t="s">
        <v>360</v>
      </c>
      <c r="BA64" s="219"/>
      <c r="BB64" s="295" t="s">
        <v>360</v>
      </c>
    </row>
    <row r="65" spans="1:54" s="1" customFormat="1" ht="15.75" thickBot="1" x14ac:dyDescent="0.3">
      <c r="A65" s="93" t="s">
        <v>289</v>
      </c>
      <c r="B65" s="44"/>
      <c r="C65" s="44"/>
      <c r="D65" s="44"/>
      <c r="E65" s="45"/>
      <c r="F65" s="44"/>
      <c r="G65" s="44"/>
      <c r="H65" s="44"/>
      <c r="I65" s="44"/>
      <c r="J65" s="45"/>
      <c r="K65" s="44"/>
      <c r="L65" s="44"/>
      <c r="M65" s="44"/>
      <c r="N65" s="44"/>
      <c r="O65" s="42"/>
      <c r="P65" s="42"/>
      <c r="Q65" s="48"/>
      <c r="R65" s="49"/>
      <c r="S65" s="45"/>
      <c r="T65" s="46"/>
      <c r="U65" s="46"/>
      <c r="V65" s="44"/>
      <c r="W65" s="44"/>
      <c r="X65" s="49"/>
      <c r="Y65" s="49"/>
      <c r="Z65" s="65"/>
      <c r="AA65" s="50"/>
      <c r="AB65" s="65"/>
      <c r="AC65" s="51"/>
      <c r="AD65" s="49"/>
      <c r="AE65" s="65"/>
      <c r="AF65" s="65"/>
      <c r="AG65" s="50"/>
      <c r="AH65" s="65"/>
      <c r="AI65" s="51"/>
      <c r="AJ65" s="49"/>
      <c r="AK65" s="65"/>
      <c r="AL65" s="65"/>
      <c r="AM65" s="21"/>
      <c r="AN65" s="65">
        <v>473.68</v>
      </c>
      <c r="AO65" s="65">
        <f t="shared" si="139"/>
        <v>66.315200000000004</v>
      </c>
      <c r="AP65" s="94">
        <v>540</v>
      </c>
      <c r="AQ65" s="21">
        <v>7.6399999999999996E-2</v>
      </c>
      <c r="AR65" s="79">
        <v>473.68</v>
      </c>
      <c r="AS65" s="95">
        <f t="shared" si="157"/>
        <v>66.315200000000004</v>
      </c>
      <c r="AT65" s="110">
        <v>540</v>
      </c>
      <c r="AU65" s="97" t="s">
        <v>359</v>
      </c>
      <c r="AV65" s="98" t="s">
        <v>360</v>
      </c>
      <c r="AW65" s="80"/>
      <c r="AX65" s="98" t="s">
        <v>360</v>
      </c>
      <c r="AY65" s="4" t="s">
        <v>359</v>
      </c>
      <c r="AZ65" s="295" t="s">
        <v>360</v>
      </c>
      <c r="BA65" s="219"/>
      <c r="BB65" s="295" t="s">
        <v>360</v>
      </c>
    </row>
    <row r="66" spans="1:54" s="1" customFormat="1" ht="15.75" thickBot="1" x14ac:dyDescent="0.3">
      <c r="A66" s="93" t="s">
        <v>290</v>
      </c>
      <c r="B66" s="44"/>
      <c r="C66" s="44"/>
      <c r="D66" s="44"/>
      <c r="E66" s="45"/>
      <c r="F66" s="44"/>
      <c r="G66" s="44"/>
      <c r="H66" s="44"/>
      <c r="I66" s="44"/>
      <c r="J66" s="45"/>
      <c r="K66" s="44"/>
      <c r="L66" s="44"/>
      <c r="M66" s="44"/>
      <c r="N66" s="44"/>
      <c r="O66" s="42"/>
      <c r="P66" s="42"/>
      <c r="Q66" s="48"/>
      <c r="R66" s="49"/>
      <c r="S66" s="45"/>
      <c r="T66" s="46"/>
      <c r="U66" s="46"/>
      <c r="V66" s="44"/>
      <c r="W66" s="44"/>
      <c r="X66" s="49"/>
      <c r="Y66" s="49"/>
      <c r="Z66" s="65"/>
      <c r="AA66" s="50"/>
      <c r="AB66" s="65"/>
      <c r="AC66" s="51"/>
      <c r="AD66" s="49"/>
      <c r="AE66" s="65"/>
      <c r="AF66" s="65"/>
      <c r="AG66" s="50"/>
      <c r="AH66" s="65"/>
      <c r="AI66" s="51"/>
      <c r="AJ66" s="49"/>
      <c r="AK66" s="65"/>
      <c r="AL66" s="65"/>
      <c r="AM66" s="21"/>
      <c r="AN66" s="65">
        <v>36.840000000000003</v>
      </c>
      <c r="AO66" s="65">
        <f t="shared" si="139"/>
        <v>5.1576000000000013</v>
      </c>
      <c r="AP66" s="94">
        <v>42</v>
      </c>
      <c r="AQ66" s="21">
        <v>7.6399999999999996E-2</v>
      </c>
      <c r="AR66" s="79">
        <v>36.840000000000003</v>
      </c>
      <c r="AS66" s="95">
        <f t="shared" si="157"/>
        <v>5.1576000000000013</v>
      </c>
      <c r="AT66" s="110">
        <v>42</v>
      </c>
      <c r="AU66" s="97" t="s">
        <v>359</v>
      </c>
      <c r="AV66" s="98" t="s">
        <v>360</v>
      </c>
      <c r="AW66" s="80"/>
      <c r="AX66" s="98" t="s">
        <v>360</v>
      </c>
      <c r="AY66" s="4" t="s">
        <v>359</v>
      </c>
      <c r="AZ66" s="295" t="s">
        <v>360</v>
      </c>
      <c r="BA66" s="219"/>
      <c r="BB66" s="295" t="s">
        <v>360</v>
      </c>
    </row>
    <row r="67" spans="1:54" s="1" customFormat="1" x14ac:dyDescent="0.25">
      <c r="A67" s="93" t="s">
        <v>291</v>
      </c>
      <c r="B67" s="44"/>
      <c r="C67" s="44"/>
      <c r="D67" s="44"/>
      <c r="E67" s="45"/>
      <c r="F67" s="44"/>
      <c r="G67" s="44"/>
      <c r="H67" s="44"/>
      <c r="I67" s="44"/>
      <c r="J67" s="45"/>
      <c r="K67" s="44"/>
      <c r="L67" s="44"/>
      <c r="M67" s="44"/>
      <c r="N67" s="44"/>
      <c r="O67" s="42"/>
      <c r="P67" s="42"/>
      <c r="Q67" s="48"/>
      <c r="R67" s="49"/>
      <c r="S67" s="45"/>
      <c r="T67" s="46"/>
      <c r="U67" s="46"/>
      <c r="V67" s="44"/>
      <c r="W67" s="44"/>
      <c r="X67" s="49"/>
      <c r="Y67" s="49"/>
      <c r="Z67" s="65"/>
      <c r="AA67" s="50"/>
      <c r="AB67" s="65"/>
      <c r="AC67" s="51"/>
      <c r="AD67" s="49"/>
      <c r="AE67" s="65"/>
      <c r="AF67" s="65"/>
      <c r="AG67" s="50"/>
      <c r="AH67" s="65"/>
      <c r="AI67" s="51"/>
      <c r="AJ67" s="49"/>
      <c r="AK67" s="65"/>
      <c r="AL67" s="65"/>
      <c r="AM67" s="21"/>
      <c r="AN67" s="65">
        <v>175.43</v>
      </c>
      <c r="AO67" s="65">
        <f t="shared" si="139"/>
        <v>24.560200000000002</v>
      </c>
      <c r="AP67" s="111">
        <v>200</v>
      </c>
      <c r="AQ67" s="21">
        <v>7.6399999999999996E-2</v>
      </c>
      <c r="AR67" s="79">
        <v>175.43</v>
      </c>
      <c r="AS67" s="95">
        <f t="shared" si="157"/>
        <v>24.560200000000002</v>
      </c>
      <c r="AT67" s="110">
        <v>200</v>
      </c>
      <c r="AU67" s="97" t="s">
        <v>359</v>
      </c>
      <c r="AV67" s="98" t="s">
        <v>360</v>
      </c>
      <c r="AW67" s="80"/>
      <c r="AX67" s="98" t="s">
        <v>360</v>
      </c>
      <c r="AY67" s="4" t="s">
        <v>359</v>
      </c>
      <c r="AZ67" s="295" t="s">
        <v>360</v>
      </c>
      <c r="BA67" s="219"/>
      <c r="BB67" s="295" t="s">
        <v>360</v>
      </c>
    </row>
    <row r="68" spans="1:54" s="1" customFormat="1" x14ac:dyDescent="0.25">
      <c r="A68" s="67" t="s">
        <v>24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70"/>
      <c r="S68" s="67"/>
      <c r="T68" s="67"/>
      <c r="U68" s="67"/>
      <c r="V68" s="67"/>
      <c r="W68" s="67"/>
      <c r="X68" s="70"/>
      <c r="Y68" s="70"/>
      <c r="Z68" s="70"/>
      <c r="AA68" s="72"/>
      <c r="AB68" s="70"/>
      <c r="AC68" s="73"/>
      <c r="AD68" s="70"/>
      <c r="AE68" s="71"/>
      <c r="AF68" s="70"/>
      <c r="AG68" s="72"/>
      <c r="AH68" s="70"/>
      <c r="AI68" s="73"/>
      <c r="AJ68" s="70"/>
      <c r="AK68" s="71"/>
      <c r="AL68" s="70"/>
      <c r="AM68" s="74"/>
      <c r="AN68" s="71"/>
      <c r="AO68" s="71"/>
      <c r="AP68" s="70"/>
      <c r="AQ68" s="74"/>
      <c r="AR68" s="75"/>
      <c r="AS68" s="75"/>
      <c r="AT68" s="76"/>
      <c r="AU68" s="15"/>
      <c r="AV68" s="77"/>
      <c r="AW68" s="77"/>
      <c r="AX68" s="78"/>
      <c r="AY68" s="2"/>
      <c r="AZ68" s="276"/>
      <c r="BA68" s="276"/>
      <c r="BB68" s="277"/>
    </row>
    <row r="69" spans="1:54" s="1" customFormat="1" x14ac:dyDescent="0.25">
      <c r="A69" s="67" t="s">
        <v>206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9"/>
      <c r="P69" s="69"/>
      <c r="Q69" s="67"/>
      <c r="R69" s="70"/>
      <c r="S69" s="67"/>
      <c r="T69" s="67"/>
      <c r="U69" s="67"/>
      <c r="V69" s="67"/>
      <c r="W69" s="67"/>
      <c r="X69" s="70"/>
      <c r="Y69" s="70"/>
      <c r="Z69" s="70"/>
      <c r="AA69" s="72"/>
      <c r="AB69" s="70"/>
      <c r="AC69" s="73"/>
      <c r="AD69" s="70"/>
      <c r="AE69" s="71"/>
      <c r="AF69" s="70"/>
      <c r="AG69" s="72"/>
      <c r="AH69" s="70"/>
      <c r="AI69" s="73"/>
      <c r="AJ69" s="70"/>
      <c r="AK69" s="71"/>
      <c r="AL69" s="70"/>
      <c r="AM69" s="74"/>
      <c r="AN69" s="71"/>
      <c r="AO69" s="71"/>
      <c r="AP69" s="70"/>
      <c r="AQ69" s="74"/>
      <c r="AR69" s="75"/>
      <c r="AS69" s="75"/>
      <c r="AT69" s="76"/>
      <c r="AU69" s="15"/>
      <c r="AV69" s="77"/>
      <c r="AW69" s="77"/>
      <c r="AX69" s="78"/>
      <c r="AY69" s="2"/>
      <c r="AZ69" s="276"/>
      <c r="BA69" s="276"/>
      <c r="BB69" s="277"/>
    </row>
    <row r="70" spans="1:54" s="1" customFormat="1" x14ac:dyDescent="0.25">
      <c r="A70" s="42" t="s">
        <v>25</v>
      </c>
      <c r="B70" s="44">
        <v>80</v>
      </c>
      <c r="C70" s="44">
        <f t="shared" ref="C70:C74" si="158">+B70*$C$5</f>
        <v>11.200000000000001</v>
      </c>
      <c r="D70" s="44">
        <f t="shared" ref="D70:D74" si="159">+B70+C70</f>
        <v>91.2</v>
      </c>
      <c r="E70" s="45">
        <v>-0.1875</v>
      </c>
      <c r="F70" s="44">
        <f t="shared" ref="F70:F74" si="160">+B70*E70</f>
        <v>-15</v>
      </c>
      <c r="G70" s="44">
        <f t="shared" ref="G70:G72" si="161">+B70+F70</f>
        <v>65</v>
      </c>
      <c r="H70" s="44">
        <f t="shared" ref="H70:H74" si="162">+G70*$H$5</f>
        <v>9.1000000000000014</v>
      </c>
      <c r="I70" s="44">
        <f t="shared" ref="I70:I74" si="163">+G70+H70</f>
        <v>74.099999999999994</v>
      </c>
      <c r="J70" s="45">
        <v>0.20630000000000001</v>
      </c>
      <c r="K70" s="44">
        <f t="shared" ref="K70:K74" si="164">+G70*J70</f>
        <v>13.409500000000001</v>
      </c>
      <c r="L70" s="44">
        <f t="shared" ref="L70:L74" si="165">+G70+K70</f>
        <v>78.409500000000008</v>
      </c>
      <c r="M70" s="44">
        <f t="shared" ref="M70:M74" si="166">+L70*$M$5</f>
        <v>10.977330000000002</v>
      </c>
      <c r="N70" s="44">
        <f t="shared" ref="N70:N74" si="167">+L70+M70</f>
        <v>89.386830000000003</v>
      </c>
      <c r="O70" s="42">
        <v>78.41</v>
      </c>
      <c r="P70" s="42">
        <v>89.39</v>
      </c>
      <c r="Q70" s="48">
        <v>0.21</v>
      </c>
      <c r="R70" s="49"/>
      <c r="S70" s="45">
        <v>0.15</v>
      </c>
      <c r="T70" s="46">
        <f t="shared" ref="T70:T74" si="168">+L70*S70</f>
        <v>11.761425000000001</v>
      </c>
      <c r="U70" s="46">
        <f t="shared" ref="U70:U74" si="169">+L70+T70</f>
        <v>90.170925000000011</v>
      </c>
      <c r="V70" s="44">
        <f t="shared" ref="V70:V74" si="170">+U70*$V$5</f>
        <v>12.623929500000003</v>
      </c>
      <c r="W70" s="44">
        <f t="shared" ref="W70:W74" si="171">+U70+V70</f>
        <v>102.79485450000001</v>
      </c>
      <c r="X70" s="65">
        <v>90.17</v>
      </c>
      <c r="Y70" s="49">
        <f t="shared" ref="Y70:Y83" si="172">+X70*$Y$5</f>
        <v>12.623800000000001</v>
      </c>
      <c r="Z70" s="65">
        <f t="shared" ref="Z70:Z74" si="173">+X70+Y70</f>
        <v>102.7938</v>
      </c>
      <c r="AA70" s="50">
        <v>7.4999999999999997E-2</v>
      </c>
      <c r="AB70" s="65">
        <f t="shared" ref="AB70:AB74" si="174">X70*AA70</f>
        <v>6.7627499999999996</v>
      </c>
      <c r="AC70" s="51">
        <f t="shared" ref="AC70:AC74" si="175">+X70+AB70</f>
        <v>96.932749999999999</v>
      </c>
      <c r="AD70" s="65">
        <v>96.93</v>
      </c>
      <c r="AE70" s="65">
        <f t="shared" ref="AE70:AE74" si="176">+AD70*$Y$5</f>
        <v>13.570200000000002</v>
      </c>
      <c r="AF70" s="65">
        <f t="shared" ref="AF70:AF74" si="177">+AD70+AE70</f>
        <v>110.50020000000001</v>
      </c>
      <c r="AG70" s="50">
        <v>0.40610000000000002</v>
      </c>
      <c r="AH70" s="49">
        <f t="shared" ref="AH70:AH74" si="178">AD70*AG70</f>
        <v>39.363273000000007</v>
      </c>
      <c r="AI70" s="51">
        <f t="shared" ref="AI70:AI74" si="179">+AD70+AH70</f>
        <v>136.293273</v>
      </c>
      <c r="AJ70" s="65">
        <v>136.29</v>
      </c>
      <c r="AK70" s="65">
        <f t="shared" ref="AK70:AK74" si="180">+AJ70*$Y$5</f>
        <v>19.0806</v>
      </c>
      <c r="AL70" s="65">
        <f t="shared" ref="AL70:AL74" si="181">+AJ70+AK70</f>
        <v>155.3706</v>
      </c>
      <c r="AM70" s="21">
        <v>0.122</v>
      </c>
      <c r="AN70" s="65">
        <f t="shared" ref="AN70:AN74" si="182">+AJ70*AM70+AJ70</f>
        <v>152.91737999999998</v>
      </c>
      <c r="AO70" s="65">
        <f t="shared" ref="AO70:AO74" si="183">+AN70*$Y$5</f>
        <v>21.408433199999997</v>
      </c>
      <c r="AP70" s="65">
        <f t="shared" ref="AP70:AP74" si="184">+AN70+AO70</f>
        <v>174.32581319999997</v>
      </c>
      <c r="AQ70" s="21">
        <v>7.6399999999999996E-2</v>
      </c>
      <c r="AR70" s="79">
        <f t="shared" ref="AR70:AR74" si="185">+AN70*AQ70+AN70</f>
        <v>164.60026783199999</v>
      </c>
      <c r="AS70" s="79">
        <f t="shared" ref="AS70:AS74" si="186">+AR70*$Y$5</f>
        <v>23.044037496480001</v>
      </c>
      <c r="AT70" s="79">
        <f t="shared" ref="AT70:AT74" si="187">+AR70+AS70</f>
        <v>187.64430532847999</v>
      </c>
      <c r="AU70" s="15">
        <v>1.8800000000000001E-2</v>
      </c>
      <c r="AV70" s="80">
        <f t="shared" ref="AV70:AV74" si="188">+AR70*AU70+AR70</f>
        <v>167.69475286724159</v>
      </c>
      <c r="AW70" s="80">
        <f t="shared" ref="AW70:AW74" si="189">+AV70*$Y$5</f>
        <v>23.477265401413824</v>
      </c>
      <c r="AX70" s="80">
        <f t="shared" ref="AX70:AX74" si="190">+AV70+AW70</f>
        <v>191.17201826865542</v>
      </c>
      <c r="AY70" s="304">
        <v>6.8000000000000005E-2</v>
      </c>
      <c r="AZ70" s="219">
        <f t="shared" ref="AZ70:AZ74" si="191">+AV70*AY70+AV70</f>
        <v>179.09799606221401</v>
      </c>
      <c r="BA70" s="219">
        <f>+AZ70*$BA$5</f>
        <v>26.864699409332101</v>
      </c>
      <c r="BB70" s="219">
        <f t="shared" ref="BB70:BB74" si="192">+AZ70+BA70</f>
        <v>205.96269547154611</v>
      </c>
    </row>
    <row r="71" spans="1:54" s="1" customFormat="1" x14ac:dyDescent="0.25">
      <c r="A71" s="42" t="s">
        <v>26</v>
      </c>
      <c r="B71" s="44">
        <v>0.52</v>
      </c>
      <c r="C71" s="44">
        <f t="shared" si="158"/>
        <v>7.2800000000000004E-2</v>
      </c>
      <c r="D71" s="44">
        <f t="shared" si="159"/>
        <v>0.59279999999999999</v>
      </c>
      <c r="E71" s="45">
        <v>0.12</v>
      </c>
      <c r="F71" s="44">
        <f t="shared" si="160"/>
        <v>6.2399999999999997E-2</v>
      </c>
      <c r="G71" s="44">
        <f t="shared" si="161"/>
        <v>0.58240000000000003</v>
      </c>
      <c r="H71" s="44">
        <f t="shared" si="162"/>
        <v>8.1536000000000011E-2</v>
      </c>
      <c r="I71" s="44">
        <f t="shared" si="163"/>
        <v>0.66393600000000008</v>
      </c>
      <c r="J71" s="45">
        <v>8.1799999999999998E-2</v>
      </c>
      <c r="K71" s="44">
        <f t="shared" si="164"/>
        <v>4.764032E-2</v>
      </c>
      <c r="L71" s="44">
        <f t="shared" si="165"/>
        <v>0.63004031999999999</v>
      </c>
      <c r="M71" s="44">
        <f t="shared" si="166"/>
        <v>8.820564480000001E-2</v>
      </c>
      <c r="N71" s="44">
        <f t="shared" si="167"/>
        <v>0.71824596480000003</v>
      </c>
      <c r="O71" s="42">
        <v>0.63</v>
      </c>
      <c r="P71" s="42">
        <v>0.72</v>
      </c>
      <c r="Q71" s="48">
        <v>0.09</v>
      </c>
      <c r="R71" s="49"/>
      <c r="S71" s="45">
        <v>0.15</v>
      </c>
      <c r="T71" s="46">
        <f t="shared" si="168"/>
        <v>9.4506047999999995E-2</v>
      </c>
      <c r="U71" s="46">
        <f t="shared" si="169"/>
        <v>0.72454636799999994</v>
      </c>
      <c r="V71" s="44">
        <f t="shared" si="170"/>
        <v>0.10143649152000001</v>
      </c>
      <c r="W71" s="44">
        <f t="shared" si="171"/>
        <v>0.82598285951999995</v>
      </c>
      <c r="X71" s="51">
        <v>0.66400000000000003</v>
      </c>
      <c r="Y71" s="49">
        <f t="shared" si="172"/>
        <v>9.2960000000000015E-2</v>
      </c>
      <c r="Z71" s="51">
        <f t="shared" si="173"/>
        <v>0.75696000000000008</v>
      </c>
      <c r="AA71" s="50">
        <v>5.4199999999999998E-2</v>
      </c>
      <c r="AB71" s="65">
        <f t="shared" si="174"/>
        <v>3.5988800000000001E-2</v>
      </c>
      <c r="AC71" s="51">
        <f t="shared" si="175"/>
        <v>0.69998880000000008</v>
      </c>
      <c r="AD71" s="51">
        <v>0.7</v>
      </c>
      <c r="AE71" s="65">
        <f t="shared" si="176"/>
        <v>9.8000000000000004E-2</v>
      </c>
      <c r="AF71" s="51">
        <f t="shared" si="177"/>
        <v>0.79799999999999993</v>
      </c>
      <c r="AG71" s="50">
        <v>5.7099999999999998E-2</v>
      </c>
      <c r="AH71" s="49">
        <f t="shared" si="178"/>
        <v>3.9969999999999999E-2</v>
      </c>
      <c r="AI71" s="51">
        <f t="shared" si="179"/>
        <v>0.73996999999999991</v>
      </c>
      <c r="AJ71" s="51">
        <v>0.74</v>
      </c>
      <c r="AK71" s="65">
        <f t="shared" si="180"/>
        <v>0.10360000000000001</v>
      </c>
      <c r="AL71" s="51">
        <f t="shared" si="181"/>
        <v>0.84360000000000002</v>
      </c>
      <c r="AM71" s="21">
        <v>0.122</v>
      </c>
      <c r="AN71" s="51">
        <f t="shared" si="182"/>
        <v>0.83028000000000002</v>
      </c>
      <c r="AO71" s="65">
        <f t="shared" si="183"/>
        <v>0.11623920000000001</v>
      </c>
      <c r="AP71" s="51">
        <f t="shared" si="184"/>
        <v>0.9465192</v>
      </c>
      <c r="AQ71" s="21">
        <v>7.6399999999999996E-2</v>
      </c>
      <c r="AR71" s="112">
        <f t="shared" si="185"/>
        <v>0.893713392</v>
      </c>
      <c r="AS71" s="79">
        <f t="shared" si="186"/>
        <v>0.12511987488000001</v>
      </c>
      <c r="AT71" s="112">
        <f t="shared" si="187"/>
        <v>1.01883326688</v>
      </c>
      <c r="AU71" s="15">
        <v>8.0000000000000002E-3</v>
      </c>
      <c r="AV71" s="113">
        <f t="shared" si="188"/>
        <v>0.90086309913600005</v>
      </c>
      <c r="AW71" s="80">
        <f t="shared" si="189"/>
        <v>0.12612083387904002</v>
      </c>
      <c r="AX71" s="113">
        <f t="shared" si="190"/>
        <v>1.0269839330150401</v>
      </c>
      <c r="AY71" s="304">
        <v>6.8000000000000005E-2</v>
      </c>
      <c r="AZ71" s="220">
        <f t="shared" si="191"/>
        <v>0.96212178987724806</v>
      </c>
      <c r="BA71" s="219">
        <f t="shared" ref="BA71:BA80" si="193">+AZ71*$BA$5</f>
        <v>0.14431826848158721</v>
      </c>
      <c r="BB71" s="220">
        <f t="shared" si="192"/>
        <v>1.1064400583588352</v>
      </c>
    </row>
    <row r="72" spans="1:54" s="1" customFormat="1" x14ac:dyDescent="0.25">
      <c r="A72" s="42" t="s">
        <v>27</v>
      </c>
      <c r="B72" s="44">
        <v>0.52</v>
      </c>
      <c r="C72" s="44">
        <f t="shared" si="158"/>
        <v>7.2800000000000004E-2</v>
      </c>
      <c r="D72" s="44">
        <f t="shared" si="159"/>
        <v>0.59279999999999999</v>
      </c>
      <c r="E72" s="45">
        <v>0.19</v>
      </c>
      <c r="F72" s="44">
        <f t="shared" si="160"/>
        <v>9.8799999999999999E-2</v>
      </c>
      <c r="G72" s="44">
        <f t="shared" si="161"/>
        <v>0.61880000000000002</v>
      </c>
      <c r="H72" s="44">
        <f t="shared" si="162"/>
        <v>8.6632000000000015E-2</v>
      </c>
      <c r="I72" s="44">
        <f t="shared" si="163"/>
        <v>0.70543200000000006</v>
      </c>
      <c r="J72" s="45">
        <v>0.16350000000000001</v>
      </c>
      <c r="K72" s="44">
        <f t="shared" si="164"/>
        <v>0.10117380000000001</v>
      </c>
      <c r="L72" s="44">
        <f t="shared" si="165"/>
        <v>0.7199738</v>
      </c>
      <c r="M72" s="44">
        <f t="shared" si="166"/>
        <v>0.100796332</v>
      </c>
      <c r="N72" s="44">
        <f t="shared" si="167"/>
        <v>0.82077013200000004</v>
      </c>
      <c r="O72" s="42">
        <v>0.72</v>
      </c>
      <c r="P72" s="42">
        <v>0.82</v>
      </c>
      <c r="Q72" s="48">
        <v>0.16</v>
      </c>
      <c r="R72" s="49"/>
      <c r="S72" s="45">
        <v>0.15</v>
      </c>
      <c r="T72" s="46">
        <f t="shared" si="168"/>
        <v>0.10799607</v>
      </c>
      <c r="U72" s="46">
        <f t="shared" si="169"/>
        <v>0.82796987</v>
      </c>
      <c r="V72" s="44">
        <f t="shared" si="170"/>
        <v>0.11591578180000001</v>
      </c>
      <c r="W72" s="44">
        <f t="shared" si="171"/>
        <v>0.94388565180000006</v>
      </c>
      <c r="X72" s="51">
        <v>0.82</v>
      </c>
      <c r="Y72" s="49">
        <f t="shared" si="172"/>
        <v>0.1148</v>
      </c>
      <c r="Z72" s="51">
        <f t="shared" si="173"/>
        <v>0.93479999999999996</v>
      </c>
      <c r="AA72" s="50">
        <v>6.0999999999999999E-2</v>
      </c>
      <c r="AB72" s="65">
        <f t="shared" si="174"/>
        <v>5.0019999999999995E-2</v>
      </c>
      <c r="AC72" s="51">
        <f t="shared" si="175"/>
        <v>0.8700199999999999</v>
      </c>
      <c r="AD72" s="51">
        <v>0.87</v>
      </c>
      <c r="AE72" s="65">
        <f t="shared" si="176"/>
        <v>0.12180000000000001</v>
      </c>
      <c r="AF72" s="51">
        <f t="shared" si="177"/>
        <v>0.99180000000000001</v>
      </c>
      <c r="AG72" s="50">
        <v>6.9000000000000006E-2</v>
      </c>
      <c r="AH72" s="49">
        <f t="shared" si="178"/>
        <v>6.0030000000000007E-2</v>
      </c>
      <c r="AI72" s="51">
        <f t="shared" si="179"/>
        <v>0.93003000000000002</v>
      </c>
      <c r="AJ72" s="51">
        <v>0.93</v>
      </c>
      <c r="AK72" s="65">
        <f t="shared" si="180"/>
        <v>0.13020000000000001</v>
      </c>
      <c r="AL72" s="51">
        <f t="shared" si="181"/>
        <v>1.0602</v>
      </c>
      <c r="AM72" s="21">
        <v>0.122</v>
      </c>
      <c r="AN72" s="51">
        <f t="shared" si="182"/>
        <v>1.0434600000000001</v>
      </c>
      <c r="AO72" s="65">
        <f t="shared" si="183"/>
        <v>0.14608440000000003</v>
      </c>
      <c r="AP72" s="51">
        <f t="shared" si="184"/>
        <v>1.1895444000000002</v>
      </c>
      <c r="AQ72" s="21">
        <v>7.6399999999999996E-2</v>
      </c>
      <c r="AR72" s="112">
        <f t="shared" si="185"/>
        <v>1.1231803440000001</v>
      </c>
      <c r="AS72" s="79">
        <f t="shared" si="186"/>
        <v>0.15724524816000002</v>
      </c>
      <c r="AT72" s="112">
        <f t="shared" si="187"/>
        <v>1.2804255921600001</v>
      </c>
      <c r="AU72" s="15">
        <v>0.01</v>
      </c>
      <c r="AV72" s="113">
        <f t="shared" si="188"/>
        <v>1.1344121474400002</v>
      </c>
      <c r="AW72" s="80">
        <f t="shared" si="189"/>
        <v>0.15881770064160003</v>
      </c>
      <c r="AX72" s="113">
        <f t="shared" si="190"/>
        <v>1.2932298480816002</v>
      </c>
      <c r="AY72" s="304">
        <v>6.8000000000000005E-2</v>
      </c>
      <c r="AZ72" s="220">
        <f t="shared" si="191"/>
        <v>1.2115521734659203</v>
      </c>
      <c r="BA72" s="219">
        <f t="shared" si="193"/>
        <v>0.18173282601988802</v>
      </c>
      <c r="BB72" s="220">
        <f t="shared" si="192"/>
        <v>1.3932849994858083</v>
      </c>
    </row>
    <row r="73" spans="1:54" s="1" customFormat="1" x14ac:dyDescent="0.25">
      <c r="A73" s="42" t="s">
        <v>28</v>
      </c>
      <c r="B73" s="44">
        <v>0</v>
      </c>
      <c r="C73" s="44">
        <f t="shared" si="158"/>
        <v>0</v>
      </c>
      <c r="D73" s="44">
        <f t="shared" si="159"/>
        <v>0</v>
      </c>
      <c r="E73" s="45">
        <v>0.48</v>
      </c>
      <c r="F73" s="44">
        <f t="shared" si="160"/>
        <v>0</v>
      </c>
      <c r="G73" s="44">
        <v>0.77</v>
      </c>
      <c r="H73" s="44">
        <f t="shared" si="162"/>
        <v>0.10780000000000001</v>
      </c>
      <c r="I73" s="44">
        <f t="shared" si="163"/>
        <v>0.87780000000000002</v>
      </c>
      <c r="J73" s="45">
        <v>0.20780000000000001</v>
      </c>
      <c r="K73" s="44">
        <f t="shared" si="164"/>
        <v>0.16000600000000001</v>
      </c>
      <c r="L73" s="44">
        <f t="shared" si="165"/>
        <v>0.930006</v>
      </c>
      <c r="M73" s="44">
        <f t="shared" si="166"/>
        <v>0.13020084000000001</v>
      </c>
      <c r="N73" s="44">
        <f t="shared" si="167"/>
        <v>1.06020684</v>
      </c>
      <c r="O73" s="42">
        <v>0.93</v>
      </c>
      <c r="P73" s="42">
        <v>1.06</v>
      </c>
      <c r="Q73" s="48">
        <v>0.21</v>
      </c>
      <c r="R73" s="49"/>
      <c r="S73" s="45">
        <v>0.15</v>
      </c>
      <c r="T73" s="46">
        <f t="shared" si="168"/>
        <v>0.13950089999999998</v>
      </c>
      <c r="U73" s="46">
        <f t="shared" si="169"/>
        <v>1.0695068999999999</v>
      </c>
      <c r="V73" s="44">
        <f t="shared" si="170"/>
        <v>0.14973096599999999</v>
      </c>
      <c r="W73" s="44">
        <f t="shared" si="171"/>
        <v>1.2192378659999998</v>
      </c>
      <c r="X73" s="51">
        <v>1.0900000000000001</v>
      </c>
      <c r="Y73" s="49">
        <f t="shared" si="172"/>
        <v>0.15260000000000001</v>
      </c>
      <c r="Z73" s="51">
        <f t="shared" si="173"/>
        <v>1.2426000000000001</v>
      </c>
      <c r="AA73" s="50">
        <v>7.3400000000000007E-2</v>
      </c>
      <c r="AB73" s="65">
        <f t="shared" si="174"/>
        <v>8.0006000000000008E-2</v>
      </c>
      <c r="AC73" s="51">
        <f t="shared" si="175"/>
        <v>1.1700060000000001</v>
      </c>
      <c r="AD73" s="51">
        <v>1.17</v>
      </c>
      <c r="AE73" s="65">
        <f t="shared" si="176"/>
        <v>0.1638</v>
      </c>
      <c r="AF73" s="51">
        <f t="shared" si="177"/>
        <v>1.3337999999999999</v>
      </c>
      <c r="AG73" s="50">
        <v>7.6999999999999999E-2</v>
      </c>
      <c r="AH73" s="49">
        <f t="shared" si="178"/>
        <v>9.008999999999999E-2</v>
      </c>
      <c r="AI73" s="51">
        <f t="shared" si="179"/>
        <v>1.2600899999999999</v>
      </c>
      <c r="AJ73" s="51">
        <v>1.26</v>
      </c>
      <c r="AK73" s="65">
        <f t="shared" si="180"/>
        <v>0.17640000000000003</v>
      </c>
      <c r="AL73" s="51">
        <f t="shared" si="181"/>
        <v>1.4364000000000001</v>
      </c>
      <c r="AM73" s="21">
        <v>0.122</v>
      </c>
      <c r="AN73" s="51">
        <f t="shared" si="182"/>
        <v>1.4137200000000001</v>
      </c>
      <c r="AO73" s="65">
        <f t="shared" si="183"/>
        <v>0.19792080000000004</v>
      </c>
      <c r="AP73" s="51">
        <f t="shared" si="184"/>
        <v>1.6116408000000002</v>
      </c>
      <c r="AQ73" s="21">
        <v>7.6399999999999996E-2</v>
      </c>
      <c r="AR73" s="112">
        <f t="shared" si="185"/>
        <v>1.5217282080000001</v>
      </c>
      <c r="AS73" s="79">
        <f t="shared" si="186"/>
        <v>0.21304194912000002</v>
      </c>
      <c r="AT73" s="112">
        <f t="shared" si="187"/>
        <v>1.73477015712</v>
      </c>
      <c r="AU73" s="15">
        <v>1.4E-2</v>
      </c>
      <c r="AV73" s="113">
        <f t="shared" si="188"/>
        <v>1.5430324029120002</v>
      </c>
      <c r="AW73" s="80">
        <f t="shared" si="189"/>
        <v>0.21602453640768005</v>
      </c>
      <c r="AX73" s="113">
        <f t="shared" si="190"/>
        <v>1.7590569393196802</v>
      </c>
      <c r="AY73" s="304">
        <v>6.8000000000000005E-2</v>
      </c>
      <c r="AZ73" s="220">
        <f t="shared" si="191"/>
        <v>1.6479586063100162</v>
      </c>
      <c r="BA73" s="219">
        <f t="shared" si="193"/>
        <v>0.24719379094650243</v>
      </c>
      <c r="BB73" s="220">
        <f t="shared" si="192"/>
        <v>1.8951523972565187</v>
      </c>
    </row>
    <row r="74" spans="1:54" s="1" customFormat="1" x14ac:dyDescent="0.25">
      <c r="A74" s="42" t="s">
        <v>29</v>
      </c>
      <c r="B74" s="44">
        <v>0</v>
      </c>
      <c r="C74" s="44">
        <f t="shared" si="158"/>
        <v>0</v>
      </c>
      <c r="D74" s="44">
        <f t="shared" si="159"/>
        <v>0</v>
      </c>
      <c r="E74" s="45">
        <v>0.77</v>
      </c>
      <c r="F74" s="44">
        <f t="shared" si="160"/>
        <v>0</v>
      </c>
      <c r="G74" s="44">
        <v>0.92</v>
      </c>
      <c r="H74" s="44">
        <f t="shared" si="162"/>
        <v>0.12880000000000003</v>
      </c>
      <c r="I74" s="44">
        <f t="shared" si="163"/>
        <v>1.0488</v>
      </c>
      <c r="J74" s="45">
        <v>0.26090000000000002</v>
      </c>
      <c r="K74" s="44">
        <f t="shared" si="164"/>
        <v>0.24002800000000002</v>
      </c>
      <c r="L74" s="44">
        <f t="shared" si="165"/>
        <v>1.1600280000000001</v>
      </c>
      <c r="M74" s="44">
        <f t="shared" si="166"/>
        <v>0.16240392000000003</v>
      </c>
      <c r="N74" s="44">
        <f t="shared" si="167"/>
        <v>1.3224319200000001</v>
      </c>
      <c r="O74" s="42">
        <v>1.1599999999999999</v>
      </c>
      <c r="P74" s="42">
        <v>1.32</v>
      </c>
      <c r="Q74" s="48">
        <v>0.26</v>
      </c>
      <c r="R74" s="49"/>
      <c r="S74" s="45">
        <v>0.15</v>
      </c>
      <c r="T74" s="46">
        <f t="shared" si="168"/>
        <v>0.1740042</v>
      </c>
      <c r="U74" s="46">
        <f t="shared" si="169"/>
        <v>1.3340322</v>
      </c>
      <c r="V74" s="44">
        <f t="shared" si="170"/>
        <v>0.18676450800000002</v>
      </c>
      <c r="W74" s="44">
        <f t="shared" si="171"/>
        <v>1.520796708</v>
      </c>
      <c r="X74" s="51">
        <v>1.29</v>
      </c>
      <c r="Y74" s="49">
        <f t="shared" si="172"/>
        <v>0.18060000000000001</v>
      </c>
      <c r="Z74" s="51">
        <f t="shared" si="173"/>
        <v>1.4706000000000001</v>
      </c>
      <c r="AA74" s="50">
        <v>6.9800000000000001E-2</v>
      </c>
      <c r="AB74" s="65">
        <f t="shared" si="174"/>
        <v>9.0041999999999997E-2</v>
      </c>
      <c r="AC74" s="51">
        <f t="shared" si="175"/>
        <v>1.380042</v>
      </c>
      <c r="AD74" s="51">
        <v>1.38</v>
      </c>
      <c r="AE74" s="65">
        <f t="shared" si="176"/>
        <v>0.19320000000000001</v>
      </c>
      <c r="AF74" s="51">
        <f t="shared" si="177"/>
        <v>1.5731999999999999</v>
      </c>
      <c r="AG74" s="50">
        <v>7.2999999999999995E-2</v>
      </c>
      <c r="AH74" s="49">
        <f t="shared" si="178"/>
        <v>0.10073999999999998</v>
      </c>
      <c r="AI74" s="51">
        <f t="shared" si="179"/>
        <v>1.4807399999999999</v>
      </c>
      <c r="AJ74" s="51">
        <v>1.48</v>
      </c>
      <c r="AK74" s="65">
        <f t="shared" si="180"/>
        <v>0.20720000000000002</v>
      </c>
      <c r="AL74" s="51">
        <f t="shared" si="181"/>
        <v>1.6872</v>
      </c>
      <c r="AM74" s="21">
        <v>0.122</v>
      </c>
      <c r="AN74" s="51">
        <f t="shared" si="182"/>
        <v>1.66056</v>
      </c>
      <c r="AO74" s="65">
        <f t="shared" si="183"/>
        <v>0.23247840000000003</v>
      </c>
      <c r="AP74" s="51">
        <f t="shared" si="184"/>
        <v>1.8930384</v>
      </c>
      <c r="AQ74" s="21">
        <v>7.6399999999999996E-2</v>
      </c>
      <c r="AR74" s="112">
        <f t="shared" si="185"/>
        <v>1.787426784</v>
      </c>
      <c r="AS74" s="79">
        <f t="shared" si="186"/>
        <v>0.25023974976000002</v>
      </c>
      <c r="AT74" s="112">
        <f t="shared" si="187"/>
        <v>2.03766653376</v>
      </c>
      <c r="AU74" s="15">
        <v>5.0000000000000001E-3</v>
      </c>
      <c r="AV74" s="113">
        <f t="shared" si="188"/>
        <v>1.7963639179199999</v>
      </c>
      <c r="AW74" s="80">
        <f t="shared" si="189"/>
        <v>0.25149094850879999</v>
      </c>
      <c r="AX74" s="113">
        <f t="shared" si="190"/>
        <v>2.0478548664287999</v>
      </c>
      <c r="AY74" s="304">
        <v>6.8000000000000005E-2</v>
      </c>
      <c r="AZ74" s="220">
        <f t="shared" si="191"/>
        <v>1.9185166643385601</v>
      </c>
      <c r="BA74" s="219">
        <f t="shared" si="193"/>
        <v>0.28777749965078397</v>
      </c>
      <c r="BB74" s="220">
        <f t="shared" si="192"/>
        <v>2.2062941639893441</v>
      </c>
    </row>
    <row r="75" spans="1:54" s="1" customFormat="1" x14ac:dyDescent="0.25">
      <c r="A75" s="67" t="s">
        <v>207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114"/>
      <c r="S75" s="67"/>
      <c r="T75" s="67"/>
      <c r="U75" s="67"/>
      <c r="V75" s="67"/>
      <c r="W75" s="67"/>
      <c r="X75" s="115"/>
      <c r="Y75" s="114"/>
      <c r="Z75" s="114"/>
      <c r="AA75" s="116"/>
      <c r="AB75" s="114"/>
      <c r="AC75" s="115"/>
      <c r="AD75" s="115"/>
      <c r="AE75" s="117"/>
      <c r="AF75" s="114"/>
      <c r="AG75" s="116"/>
      <c r="AH75" s="114"/>
      <c r="AI75" s="115"/>
      <c r="AJ75" s="115"/>
      <c r="AK75" s="117"/>
      <c r="AL75" s="114"/>
      <c r="AM75" s="118"/>
      <c r="AN75" s="117"/>
      <c r="AO75" s="117"/>
      <c r="AP75" s="114"/>
      <c r="AQ75" s="118"/>
      <c r="AR75" s="117"/>
      <c r="AS75" s="117"/>
      <c r="AT75" s="114"/>
      <c r="AU75" s="119"/>
      <c r="AV75" s="120"/>
      <c r="AW75" s="120"/>
      <c r="AX75" s="121"/>
      <c r="AY75" s="2"/>
      <c r="AZ75" s="280"/>
      <c r="BA75" s="280"/>
      <c r="BB75" s="281"/>
    </row>
    <row r="76" spans="1:54" s="1" customFormat="1" x14ac:dyDescent="0.25">
      <c r="A76" s="42" t="s">
        <v>26</v>
      </c>
      <c r="B76" s="44">
        <v>0</v>
      </c>
      <c r="C76" s="44">
        <f t="shared" ref="C76:C79" si="194">+B76*$C$5</f>
        <v>0</v>
      </c>
      <c r="D76" s="44">
        <f t="shared" ref="D76:D79" si="195">+B76+C76</f>
        <v>0</v>
      </c>
      <c r="E76" s="45">
        <v>-0.03</v>
      </c>
      <c r="F76" s="44">
        <f t="shared" ref="F76:F79" si="196">+B76*E76</f>
        <v>0</v>
      </c>
      <c r="G76" s="44">
        <v>0.57999999999999996</v>
      </c>
      <c r="H76" s="44">
        <f t="shared" ref="H76:H79" si="197">+G76*$H$5</f>
        <v>8.1200000000000008E-2</v>
      </c>
      <c r="I76" s="44">
        <f t="shared" ref="I76:I79" si="198">+G76+H76</f>
        <v>0.66120000000000001</v>
      </c>
      <c r="J76" s="45">
        <v>8.6199999999999999E-2</v>
      </c>
      <c r="K76" s="44">
        <f t="shared" ref="K76:K79" si="199">+G76*J76</f>
        <v>4.9995999999999999E-2</v>
      </c>
      <c r="L76" s="44">
        <f t="shared" ref="L76:L79" si="200">+G76+K76</f>
        <v>0.629996</v>
      </c>
      <c r="M76" s="44">
        <f t="shared" ref="M76:M80" si="201">+L76*$M$5</f>
        <v>8.8199440000000004E-2</v>
      </c>
      <c r="N76" s="44">
        <f t="shared" ref="N76:N80" si="202">+L76+M76</f>
        <v>0.71819544000000002</v>
      </c>
      <c r="O76" s="42">
        <v>0.7</v>
      </c>
      <c r="P76" s="42">
        <v>0.8</v>
      </c>
      <c r="Q76" s="48">
        <v>0.21</v>
      </c>
      <c r="R76" s="49"/>
      <c r="S76" s="45">
        <v>0.15</v>
      </c>
      <c r="T76" s="46">
        <f t="shared" ref="T76:T80" si="203">+L76*S76</f>
        <v>9.4499399999999997E-2</v>
      </c>
      <c r="U76" s="46">
        <f t="shared" ref="U76:U80" si="204">+L76+T76</f>
        <v>0.72449540000000001</v>
      </c>
      <c r="V76" s="44">
        <f t="shared" ref="V76:V80" si="205">+U76*$V$5</f>
        <v>0.10142935600000001</v>
      </c>
      <c r="W76" s="44">
        <f t="shared" ref="W76:W80" si="206">+U76+V76</f>
        <v>0.82592475600000004</v>
      </c>
      <c r="X76" s="51">
        <v>0.73780000000000001</v>
      </c>
      <c r="Y76" s="49">
        <f t="shared" si="172"/>
        <v>0.10329200000000001</v>
      </c>
      <c r="Z76" s="51">
        <f t="shared" ref="Z76:Z80" si="207">+X76+Y76</f>
        <v>0.84109200000000006</v>
      </c>
      <c r="AA76" s="50">
        <v>0</v>
      </c>
      <c r="AB76" s="65">
        <f t="shared" ref="AB76:AB80" si="208">X76*AA76</f>
        <v>0</v>
      </c>
      <c r="AC76" s="51">
        <f t="shared" ref="AC76:AC80" si="209">+X76+AB76</f>
        <v>0.73780000000000001</v>
      </c>
      <c r="AD76" s="51">
        <v>0.73780000000000001</v>
      </c>
      <c r="AE76" s="65">
        <f t="shared" ref="AE76:AE80" si="210">+AD76*$Y$5</f>
        <v>0.10329200000000001</v>
      </c>
      <c r="AF76" s="51">
        <f t="shared" ref="AF76:AF80" si="211">+AD76+AE76</f>
        <v>0.84109200000000006</v>
      </c>
      <c r="AG76" s="50">
        <v>5.4899999999999997E-2</v>
      </c>
      <c r="AH76" s="49">
        <f t="shared" ref="AH76:AH80" si="212">AD76*AG76</f>
        <v>4.0505220000000002E-2</v>
      </c>
      <c r="AI76" s="51">
        <f t="shared" ref="AI76:AI80" si="213">+AD76+AH76</f>
        <v>0.77830522000000002</v>
      </c>
      <c r="AJ76" s="51">
        <v>0.77829999999999999</v>
      </c>
      <c r="AK76" s="65">
        <f t="shared" ref="AK76:AK80" si="214">+AJ76*$Y$5</f>
        <v>0.108962</v>
      </c>
      <c r="AL76" s="51">
        <f t="shared" ref="AL76:AL80" si="215">+AJ76+AK76</f>
        <v>0.887262</v>
      </c>
      <c r="AM76" s="21">
        <v>0.122</v>
      </c>
      <c r="AN76" s="51">
        <f t="shared" ref="AN76:AN80" si="216">+AJ76*AM76+AJ76</f>
        <v>0.87325260000000005</v>
      </c>
      <c r="AO76" s="65">
        <f t="shared" ref="AO76:AO80" si="217">+AN76*$Y$5</f>
        <v>0.12225536400000002</v>
      </c>
      <c r="AP76" s="51">
        <f t="shared" ref="AP76:AP80" si="218">+AN76+AO76</f>
        <v>0.99550796400000008</v>
      </c>
      <c r="AQ76" s="21">
        <v>7.6399999999999996E-2</v>
      </c>
      <c r="AR76" s="112">
        <f t="shared" ref="AR76:AR80" si="219">+AN76*AQ76+AN76</f>
        <v>0.93996909864</v>
      </c>
      <c r="AS76" s="79">
        <f t="shared" ref="AS76:AS80" si="220">+AR76*$Y$5</f>
        <v>0.13159567380960002</v>
      </c>
      <c r="AT76" s="112">
        <f t="shared" ref="AT76:AT80" si="221">+AR76+AS76</f>
        <v>1.0715647724496</v>
      </c>
      <c r="AU76" s="15">
        <v>6.0000000000000001E-3</v>
      </c>
      <c r="AV76" s="113">
        <f t="shared" ref="AV76:AV80" si="222">+AR76*AU76+AR76</f>
        <v>0.94560891323184004</v>
      </c>
      <c r="AW76" s="80">
        <f t="shared" ref="AW76:AW80" si="223">+AV76*$Y$5</f>
        <v>0.13238524785245762</v>
      </c>
      <c r="AX76" s="113">
        <f t="shared" ref="AX76:AX80" si="224">+AV76+AW76</f>
        <v>1.0779941610842976</v>
      </c>
      <c r="AY76" s="304">
        <v>6.8000000000000005E-2</v>
      </c>
      <c r="AZ76" s="220">
        <f t="shared" ref="AZ76:AZ80" si="225">+AV76*AY76+AV76</f>
        <v>1.0099103193316052</v>
      </c>
      <c r="BA76" s="219">
        <f>+AZ76*$BA$5</f>
        <v>0.15148654789974078</v>
      </c>
      <c r="BB76" s="220">
        <f t="shared" ref="BB76:BB80" si="226">+AZ76+BA76</f>
        <v>1.1613968672313459</v>
      </c>
    </row>
    <row r="77" spans="1:54" s="1" customFormat="1" x14ac:dyDescent="0.25">
      <c r="A77" s="42" t="s">
        <v>27</v>
      </c>
      <c r="B77" s="44">
        <v>0</v>
      </c>
      <c r="C77" s="44">
        <f t="shared" si="194"/>
        <v>0</v>
      </c>
      <c r="D77" s="44">
        <f t="shared" si="195"/>
        <v>0</v>
      </c>
      <c r="E77" s="45">
        <v>0.24</v>
      </c>
      <c r="F77" s="44">
        <f t="shared" si="196"/>
        <v>0</v>
      </c>
      <c r="G77" s="44">
        <v>0.74</v>
      </c>
      <c r="H77" s="44">
        <f t="shared" si="197"/>
        <v>0.10360000000000001</v>
      </c>
      <c r="I77" s="44">
        <f t="shared" si="198"/>
        <v>0.84360000000000002</v>
      </c>
      <c r="J77" s="45">
        <v>9.4600000000000004E-2</v>
      </c>
      <c r="K77" s="44">
        <f t="shared" si="199"/>
        <v>7.0003999999999997E-2</v>
      </c>
      <c r="L77" s="44">
        <f t="shared" si="200"/>
        <v>0.81000399999999995</v>
      </c>
      <c r="M77" s="44">
        <f t="shared" si="201"/>
        <v>0.11340056</v>
      </c>
      <c r="N77" s="44">
        <f t="shared" si="202"/>
        <v>0.92340455999999993</v>
      </c>
      <c r="O77" s="42">
        <v>0.75</v>
      </c>
      <c r="P77" s="42">
        <v>0.86</v>
      </c>
      <c r="Q77" s="48">
        <v>0.01</v>
      </c>
      <c r="R77" s="49"/>
      <c r="S77" s="45">
        <v>0.15</v>
      </c>
      <c r="T77" s="46">
        <f t="shared" si="203"/>
        <v>0.12150059999999999</v>
      </c>
      <c r="U77" s="46">
        <f t="shared" si="204"/>
        <v>0.9315045999999999</v>
      </c>
      <c r="V77" s="44">
        <f t="shared" si="205"/>
        <v>0.13041064399999999</v>
      </c>
      <c r="W77" s="44">
        <f t="shared" si="206"/>
        <v>1.0619152439999999</v>
      </c>
      <c r="X77" s="51">
        <v>0.82</v>
      </c>
      <c r="Y77" s="49">
        <f t="shared" si="172"/>
        <v>0.1148</v>
      </c>
      <c r="Z77" s="51">
        <f t="shared" si="207"/>
        <v>0.93479999999999996</v>
      </c>
      <c r="AA77" s="50">
        <v>6.0999999999999999E-2</v>
      </c>
      <c r="AB77" s="65">
        <f t="shared" si="208"/>
        <v>5.0019999999999995E-2</v>
      </c>
      <c r="AC77" s="51">
        <f t="shared" si="209"/>
        <v>0.8700199999999999</v>
      </c>
      <c r="AD77" s="51">
        <v>0.87</v>
      </c>
      <c r="AE77" s="65">
        <f t="shared" si="210"/>
        <v>0.12180000000000001</v>
      </c>
      <c r="AF77" s="51">
        <f t="shared" si="211"/>
        <v>0.99180000000000001</v>
      </c>
      <c r="AG77" s="50">
        <v>6.4399999999999999E-2</v>
      </c>
      <c r="AH77" s="49">
        <f t="shared" si="212"/>
        <v>5.6028000000000001E-2</v>
      </c>
      <c r="AI77" s="51">
        <f t="shared" si="213"/>
        <v>0.92602799999999996</v>
      </c>
      <c r="AJ77" s="51">
        <v>0.92600000000000005</v>
      </c>
      <c r="AK77" s="65">
        <f t="shared" si="214"/>
        <v>0.12964000000000001</v>
      </c>
      <c r="AL77" s="51">
        <f t="shared" si="215"/>
        <v>1.0556400000000001</v>
      </c>
      <c r="AM77" s="21">
        <v>0.122</v>
      </c>
      <c r="AN77" s="51">
        <f t="shared" si="216"/>
        <v>1.038972</v>
      </c>
      <c r="AO77" s="65">
        <f t="shared" si="217"/>
        <v>0.14545608000000002</v>
      </c>
      <c r="AP77" s="51">
        <f t="shared" si="218"/>
        <v>1.18442808</v>
      </c>
      <c r="AQ77" s="21">
        <v>7.6399999999999996E-2</v>
      </c>
      <c r="AR77" s="112">
        <f t="shared" si="219"/>
        <v>1.1183494608</v>
      </c>
      <c r="AS77" s="79">
        <f t="shared" si="220"/>
        <v>0.15656892451200002</v>
      </c>
      <c r="AT77" s="112">
        <f t="shared" si="221"/>
        <v>1.2749183853120001</v>
      </c>
      <c r="AU77" s="15">
        <v>7.0000000000000001E-3</v>
      </c>
      <c r="AV77" s="113">
        <f t="shared" si="222"/>
        <v>1.1261779070255999</v>
      </c>
      <c r="AW77" s="80">
        <f t="shared" si="223"/>
        <v>0.15766490698358401</v>
      </c>
      <c r="AX77" s="113">
        <f t="shared" si="224"/>
        <v>1.283842814009184</v>
      </c>
      <c r="AY77" s="304">
        <v>6.8000000000000005E-2</v>
      </c>
      <c r="AZ77" s="220">
        <f t="shared" si="225"/>
        <v>1.2027580047033408</v>
      </c>
      <c r="BA77" s="219">
        <f t="shared" si="193"/>
        <v>0.18041370070550111</v>
      </c>
      <c r="BB77" s="220">
        <f t="shared" si="226"/>
        <v>1.3831717054088419</v>
      </c>
    </row>
    <row r="78" spans="1:54" s="1" customFormat="1" x14ac:dyDescent="0.25">
      <c r="A78" s="42" t="s">
        <v>28</v>
      </c>
      <c r="B78" s="44">
        <v>0</v>
      </c>
      <c r="C78" s="44">
        <f t="shared" si="194"/>
        <v>0</v>
      </c>
      <c r="D78" s="44">
        <f t="shared" si="195"/>
        <v>0</v>
      </c>
      <c r="E78" s="45">
        <v>0.54</v>
      </c>
      <c r="F78" s="44">
        <f t="shared" si="196"/>
        <v>0</v>
      </c>
      <c r="G78" s="44">
        <v>0.92</v>
      </c>
      <c r="H78" s="44">
        <f t="shared" si="197"/>
        <v>0.12880000000000003</v>
      </c>
      <c r="I78" s="44">
        <f t="shared" si="198"/>
        <v>1.0488</v>
      </c>
      <c r="J78" s="45">
        <v>6.5199999999999994E-2</v>
      </c>
      <c r="K78" s="44">
        <f t="shared" si="199"/>
        <v>5.9983999999999996E-2</v>
      </c>
      <c r="L78" s="44">
        <f t="shared" si="200"/>
        <v>0.97998400000000008</v>
      </c>
      <c r="M78" s="44">
        <f t="shared" si="201"/>
        <v>0.13719776000000003</v>
      </c>
      <c r="N78" s="44">
        <f t="shared" si="202"/>
        <v>1.11718176</v>
      </c>
      <c r="O78" s="42">
        <v>1</v>
      </c>
      <c r="P78" s="42">
        <v>1.1399999999999999</v>
      </c>
      <c r="Q78" s="48">
        <v>0.08</v>
      </c>
      <c r="R78" s="49"/>
      <c r="S78" s="45">
        <v>0.15</v>
      </c>
      <c r="T78" s="46">
        <f t="shared" si="203"/>
        <v>0.14699760000000001</v>
      </c>
      <c r="U78" s="46">
        <f t="shared" si="204"/>
        <v>1.1269816000000001</v>
      </c>
      <c r="V78" s="44">
        <f t="shared" si="205"/>
        <v>0.15777742400000003</v>
      </c>
      <c r="W78" s="44">
        <f t="shared" si="206"/>
        <v>1.2847590240000002</v>
      </c>
      <c r="X78" s="51">
        <v>1.0900000000000001</v>
      </c>
      <c r="Y78" s="49">
        <f t="shared" si="172"/>
        <v>0.15260000000000001</v>
      </c>
      <c r="Z78" s="51">
        <f t="shared" si="207"/>
        <v>1.2426000000000001</v>
      </c>
      <c r="AA78" s="50">
        <v>7.3400000000000007E-2</v>
      </c>
      <c r="AB78" s="65">
        <f t="shared" si="208"/>
        <v>8.0006000000000008E-2</v>
      </c>
      <c r="AC78" s="51">
        <f t="shared" si="209"/>
        <v>1.1700060000000001</v>
      </c>
      <c r="AD78" s="51">
        <v>1.17</v>
      </c>
      <c r="AE78" s="65">
        <f t="shared" si="210"/>
        <v>0.1638</v>
      </c>
      <c r="AF78" s="51">
        <f t="shared" si="211"/>
        <v>1.3337999999999999</v>
      </c>
      <c r="AG78" s="50">
        <v>7.3499999999999996E-2</v>
      </c>
      <c r="AH78" s="49">
        <f t="shared" si="212"/>
        <v>8.5994999999999988E-2</v>
      </c>
      <c r="AI78" s="51">
        <f t="shared" si="213"/>
        <v>1.255995</v>
      </c>
      <c r="AJ78" s="51">
        <v>1.256</v>
      </c>
      <c r="AK78" s="65">
        <f t="shared" si="214"/>
        <v>0.17584000000000002</v>
      </c>
      <c r="AL78" s="51">
        <f t="shared" si="215"/>
        <v>1.43184</v>
      </c>
      <c r="AM78" s="21">
        <v>0.122</v>
      </c>
      <c r="AN78" s="51">
        <f t="shared" si="216"/>
        <v>1.409232</v>
      </c>
      <c r="AO78" s="65">
        <f t="shared" si="217"/>
        <v>0.19729248000000002</v>
      </c>
      <c r="AP78" s="51">
        <f t="shared" si="218"/>
        <v>1.60652448</v>
      </c>
      <c r="AQ78" s="21">
        <v>7.6399999999999996E-2</v>
      </c>
      <c r="AR78" s="112">
        <f t="shared" si="219"/>
        <v>1.5168973247999999</v>
      </c>
      <c r="AS78" s="79">
        <f t="shared" si="220"/>
        <v>0.21236562547200002</v>
      </c>
      <c r="AT78" s="112">
        <f t="shared" si="221"/>
        <v>1.7292629502720001</v>
      </c>
      <c r="AU78" s="15">
        <v>0.01</v>
      </c>
      <c r="AV78" s="113">
        <f t="shared" si="222"/>
        <v>1.532066298048</v>
      </c>
      <c r="AW78" s="80">
        <f t="shared" si="223"/>
        <v>0.21448928172672002</v>
      </c>
      <c r="AX78" s="113">
        <f t="shared" si="224"/>
        <v>1.7465555797747201</v>
      </c>
      <c r="AY78" s="304">
        <v>6.8000000000000005E-2</v>
      </c>
      <c r="AZ78" s="220">
        <f t="shared" si="225"/>
        <v>1.636246806315264</v>
      </c>
      <c r="BA78" s="219">
        <f t="shared" si="193"/>
        <v>0.24543702094728959</v>
      </c>
      <c r="BB78" s="220">
        <f t="shared" si="226"/>
        <v>1.8816838272625536</v>
      </c>
    </row>
    <row r="79" spans="1:54" s="1" customFormat="1" x14ac:dyDescent="0.25">
      <c r="A79" s="42" t="s">
        <v>29</v>
      </c>
      <c r="B79" s="44">
        <v>0</v>
      </c>
      <c r="C79" s="44">
        <f t="shared" si="194"/>
        <v>0</v>
      </c>
      <c r="D79" s="44">
        <f t="shared" si="195"/>
        <v>0</v>
      </c>
      <c r="E79" s="45">
        <v>0.84</v>
      </c>
      <c r="F79" s="44">
        <f t="shared" si="196"/>
        <v>0</v>
      </c>
      <c r="G79" s="44">
        <v>1.1000000000000001</v>
      </c>
      <c r="H79" s="44">
        <f t="shared" si="197"/>
        <v>0.15400000000000003</v>
      </c>
      <c r="I79" s="44">
        <f t="shared" si="198"/>
        <v>1.254</v>
      </c>
      <c r="J79" s="45">
        <v>3.6400000000000002E-2</v>
      </c>
      <c r="K79" s="44">
        <f t="shared" si="199"/>
        <v>4.0040000000000006E-2</v>
      </c>
      <c r="L79" s="44">
        <f t="shared" si="200"/>
        <v>1.1400400000000002</v>
      </c>
      <c r="M79" s="44">
        <f t="shared" si="201"/>
        <v>0.15960560000000004</v>
      </c>
      <c r="N79" s="44">
        <f t="shared" si="202"/>
        <v>1.2996456000000003</v>
      </c>
      <c r="O79" s="42">
        <v>1.1599999999999999</v>
      </c>
      <c r="P79" s="42">
        <v>1.32</v>
      </c>
      <c r="Q79" s="48">
        <v>0.05</v>
      </c>
      <c r="R79" s="49"/>
      <c r="S79" s="45">
        <v>0.15</v>
      </c>
      <c r="T79" s="46">
        <f t="shared" si="203"/>
        <v>0.17100600000000002</v>
      </c>
      <c r="U79" s="46">
        <f t="shared" si="204"/>
        <v>1.3110460000000002</v>
      </c>
      <c r="V79" s="44">
        <f t="shared" si="205"/>
        <v>0.18354644000000003</v>
      </c>
      <c r="W79" s="44">
        <f t="shared" si="206"/>
        <v>1.4945924400000001</v>
      </c>
      <c r="X79" s="51">
        <v>1.29</v>
      </c>
      <c r="Y79" s="49">
        <f t="shared" si="172"/>
        <v>0.18060000000000001</v>
      </c>
      <c r="Z79" s="51">
        <f t="shared" si="207"/>
        <v>1.4706000000000001</v>
      </c>
      <c r="AA79" s="50">
        <v>6.9800000000000001E-2</v>
      </c>
      <c r="AB79" s="65">
        <f t="shared" si="208"/>
        <v>9.0041999999999997E-2</v>
      </c>
      <c r="AC79" s="51">
        <f t="shared" si="209"/>
        <v>1.380042</v>
      </c>
      <c r="AD79" s="51">
        <v>1.38</v>
      </c>
      <c r="AE79" s="65">
        <f t="shared" si="210"/>
        <v>0.19320000000000001</v>
      </c>
      <c r="AF79" s="51">
        <f t="shared" si="211"/>
        <v>1.5731999999999999</v>
      </c>
      <c r="AG79" s="50">
        <v>7.3899999999999993E-2</v>
      </c>
      <c r="AH79" s="49">
        <f t="shared" si="212"/>
        <v>0.10198199999999999</v>
      </c>
      <c r="AI79" s="51">
        <f t="shared" si="213"/>
        <v>1.4819819999999999</v>
      </c>
      <c r="AJ79" s="51">
        <v>1.482</v>
      </c>
      <c r="AK79" s="65">
        <f t="shared" si="214"/>
        <v>0.20748000000000003</v>
      </c>
      <c r="AL79" s="51">
        <f t="shared" si="215"/>
        <v>1.6894800000000001</v>
      </c>
      <c r="AM79" s="21">
        <v>0.122</v>
      </c>
      <c r="AN79" s="51">
        <f t="shared" si="216"/>
        <v>1.6628039999999999</v>
      </c>
      <c r="AO79" s="65">
        <f t="shared" si="217"/>
        <v>0.23279256000000001</v>
      </c>
      <c r="AP79" s="51">
        <f t="shared" si="218"/>
        <v>1.89559656</v>
      </c>
      <c r="AQ79" s="21">
        <v>7.6399999999999996E-2</v>
      </c>
      <c r="AR79" s="112">
        <f t="shared" si="219"/>
        <v>1.7898422255999999</v>
      </c>
      <c r="AS79" s="79">
        <f t="shared" si="220"/>
        <v>0.250577911584</v>
      </c>
      <c r="AT79" s="112">
        <f t="shared" si="221"/>
        <v>2.0404201371839998</v>
      </c>
      <c r="AU79" s="15">
        <v>0</v>
      </c>
      <c r="AV79" s="113">
        <f t="shared" si="222"/>
        <v>1.7898422255999999</v>
      </c>
      <c r="AW79" s="80">
        <f t="shared" si="223"/>
        <v>0.250577911584</v>
      </c>
      <c r="AX79" s="113">
        <f t="shared" si="224"/>
        <v>2.0404201371839998</v>
      </c>
      <c r="AY79" s="304">
        <v>6.8000000000000005E-2</v>
      </c>
      <c r="AZ79" s="220">
        <f t="shared" si="225"/>
        <v>1.9115514969407998</v>
      </c>
      <c r="BA79" s="219">
        <f t="shared" si="193"/>
        <v>0.28673272454111998</v>
      </c>
      <c r="BB79" s="220">
        <f t="shared" si="226"/>
        <v>2.19828422148192</v>
      </c>
    </row>
    <row r="80" spans="1:54" s="1" customFormat="1" x14ac:dyDescent="0.25">
      <c r="A80" s="42" t="s">
        <v>188</v>
      </c>
      <c r="B80" s="44"/>
      <c r="C80" s="44"/>
      <c r="D80" s="44"/>
      <c r="E80" s="45"/>
      <c r="F80" s="44"/>
      <c r="G80" s="44"/>
      <c r="H80" s="44"/>
      <c r="I80" s="44"/>
      <c r="J80" s="45"/>
      <c r="K80" s="44"/>
      <c r="L80" s="44">
        <v>58.25</v>
      </c>
      <c r="M80" s="44">
        <f t="shared" si="201"/>
        <v>8.1550000000000011</v>
      </c>
      <c r="N80" s="44">
        <f t="shared" si="202"/>
        <v>66.405000000000001</v>
      </c>
      <c r="O80" s="42"/>
      <c r="P80" s="42" t="s">
        <v>12</v>
      </c>
      <c r="Q80" s="48">
        <v>-1</v>
      </c>
      <c r="R80" s="49" t="s">
        <v>194</v>
      </c>
      <c r="S80" s="45">
        <v>0.15</v>
      </c>
      <c r="T80" s="46">
        <f t="shared" si="203"/>
        <v>8.7374999999999989</v>
      </c>
      <c r="U80" s="46">
        <f t="shared" si="204"/>
        <v>66.987499999999997</v>
      </c>
      <c r="V80" s="44">
        <f t="shared" si="205"/>
        <v>9.3782500000000013</v>
      </c>
      <c r="W80" s="44">
        <f t="shared" si="206"/>
        <v>76.365749999999991</v>
      </c>
      <c r="X80" s="65">
        <v>66.989999999999995</v>
      </c>
      <c r="Y80" s="49">
        <f t="shared" si="172"/>
        <v>9.3786000000000005</v>
      </c>
      <c r="Z80" s="65">
        <f t="shared" si="207"/>
        <v>76.368600000000001</v>
      </c>
      <c r="AA80" s="50">
        <v>7.4999999999999997E-2</v>
      </c>
      <c r="AB80" s="65">
        <f t="shared" si="208"/>
        <v>5.0242499999999994</v>
      </c>
      <c r="AC80" s="51">
        <f t="shared" si="209"/>
        <v>72.01424999999999</v>
      </c>
      <c r="AD80" s="65">
        <v>72.010000000000005</v>
      </c>
      <c r="AE80" s="65">
        <f t="shared" si="210"/>
        <v>10.081400000000002</v>
      </c>
      <c r="AF80" s="65">
        <f t="shared" si="211"/>
        <v>82.091400000000007</v>
      </c>
      <c r="AG80" s="50">
        <v>7.3899999999999993E-2</v>
      </c>
      <c r="AH80" s="49">
        <f t="shared" si="212"/>
        <v>5.3215389999999996</v>
      </c>
      <c r="AI80" s="51">
        <f t="shared" si="213"/>
        <v>77.331539000000006</v>
      </c>
      <c r="AJ80" s="65">
        <v>77.33</v>
      </c>
      <c r="AK80" s="65">
        <f t="shared" si="214"/>
        <v>10.8262</v>
      </c>
      <c r="AL80" s="65">
        <f t="shared" si="215"/>
        <v>88.156199999999998</v>
      </c>
      <c r="AM80" s="21">
        <v>0.122</v>
      </c>
      <c r="AN80" s="65">
        <f t="shared" si="216"/>
        <v>86.764259999999993</v>
      </c>
      <c r="AO80" s="65">
        <f t="shared" si="217"/>
        <v>12.146996400000001</v>
      </c>
      <c r="AP80" s="65">
        <f t="shared" si="218"/>
        <v>98.911256399999999</v>
      </c>
      <c r="AQ80" s="21">
        <v>7.6399999999999996E-2</v>
      </c>
      <c r="AR80" s="79">
        <f t="shared" si="219"/>
        <v>93.393049463999986</v>
      </c>
      <c r="AS80" s="79">
        <f t="shared" si="220"/>
        <v>13.07502692496</v>
      </c>
      <c r="AT80" s="79">
        <f t="shared" si="221"/>
        <v>106.46807638895999</v>
      </c>
      <c r="AU80" s="15">
        <v>1.7999999999999999E-2</v>
      </c>
      <c r="AV80" s="80">
        <f t="shared" si="222"/>
        <v>95.07412435435198</v>
      </c>
      <c r="AW80" s="80">
        <f t="shared" si="223"/>
        <v>13.310377409609279</v>
      </c>
      <c r="AX80" s="80">
        <f t="shared" si="224"/>
        <v>108.38450176396125</v>
      </c>
      <c r="AY80" s="304">
        <v>6.8000000000000005E-2</v>
      </c>
      <c r="AZ80" s="219">
        <f t="shared" si="225"/>
        <v>101.53916481044791</v>
      </c>
      <c r="BA80" s="219">
        <f t="shared" si="193"/>
        <v>15.230874721567186</v>
      </c>
      <c r="BB80" s="219">
        <f t="shared" si="226"/>
        <v>116.7700395320151</v>
      </c>
    </row>
    <row r="81" spans="1:54" s="1" customFormat="1" ht="15.75" x14ac:dyDescent="0.25">
      <c r="A81" s="68" t="s">
        <v>185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9"/>
      <c r="P81" s="69"/>
      <c r="Q81" s="67"/>
      <c r="R81" s="70" t="s">
        <v>192</v>
      </c>
      <c r="S81" s="67" t="s">
        <v>196</v>
      </c>
      <c r="T81" s="67"/>
      <c r="U81" s="67"/>
      <c r="V81" s="67"/>
      <c r="W81" s="67"/>
      <c r="X81" s="70"/>
      <c r="Y81" s="70"/>
      <c r="Z81" s="70"/>
      <c r="AA81" s="72"/>
      <c r="AB81" s="70"/>
      <c r="AC81" s="73"/>
      <c r="AD81" s="70"/>
      <c r="AE81" s="71"/>
      <c r="AF81" s="70"/>
      <c r="AG81" s="72"/>
      <c r="AH81" s="70"/>
      <c r="AI81" s="73"/>
      <c r="AJ81" s="70"/>
      <c r="AK81" s="71"/>
      <c r="AL81" s="70"/>
      <c r="AM81" s="74"/>
      <c r="AN81" s="71"/>
      <c r="AO81" s="71"/>
      <c r="AP81" s="70"/>
      <c r="AQ81" s="74"/>
      <c r="AR81" s="75"/>
      <c r="AS81" s="75"/>
      <c r="AT81" s="76"/>
      <c r="AU81" s="15"/>
      <c r="AV81" s="77"/>
      <c r="AW81" s="77"/>
      <c r="AX81" s="78"/>
      <c r="AY81" s="2"/>
      <c r="AZ81" s="276"/>
      <c r="BA81" s="276"/>
      <c r="BB81" s="277"/>
    </row>
    <row r="82" spans="1:54" s="1" customFormat="1" ht="15" hidden="1" customHeight="1" x14ac:dyDescent="0.25">
      <c r="A82" s="67" t="s">
        <v>31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9"/>
      <c r="P82" s="69"/>
      <c r="Q82" s="67"/>
      <c r="R82" s="70"/>
      <c r="S82" s="67"/>
      <c r="T82" s="67"/>
      <c r="U82" s="67"/>
      <c r="V82" s="67"/>
      <c r="W82" s="67"/>
      <c r="X82" s="70"/>
      <c r="Y82" s="70"/>
      <c r="Z82" s="70"/>
      <c r="AA82" s="72"/>
      <c r="AB82" s="70"/>
      <c r="AC82" s="73"/>
      <c r="AD82" s="70"/>
      <c r="AE82" s="71"/>
      <c r="AF82" s="70"/>
      <c r="AG82" s="72"/>
      <c r="AH82" s="70"/>
      <c r="AI82" s="73"/>
      <c r="AJ82" s="70"/>
      <c r="AK82" s="71"/>
      <c r="AL82" s="70"/>
      <c r="AM82" s="74"/>
      <c r="AN82" s="71"/>
      <c r="AO82" s="71"/>
      <c r="AP82" s="70"/>
      <c r="AQ82" s="74"/>
      <c r="AR82" s="75"/>
      <c r="AS82" s="75"/>
      <c r="AT82" s="76"/>
      <c r="AU82" s="15"/>
      <c r="AV82" s="77"/>
      <c r="AW82" s="77"/>
      <c r="AX82" s="78"/>
      <c r="AY82" s="2"/>
      <c r="AZ82" s="276"/>
      <c r="BA82" s="276"/>
      <c r="BB82" s="277"/>
    </row>
    <row r="83" spans="1:54" s="1" customFormat="1" ht="15" hidden="1" customHeight="1" x14ac:dyDescent="0.25">
      <c r="A83" s="69" t="s">
        <v>25</v>
      </c>
      <c r="B83" s="85">
        <v>145</v>
      </c>
      <c r="C83" s="85">
        <f t="shared" ref="C83:C84" si="227">+B83*$C$5</f>
        <v>20.3</v>
      </c>
      <c r="D83" s="85">
        <f t="shared" ref="D83:D84" si="228">+B83+C83</f>
        <v>165.3</v>
      </c>
      <c r="E83" s="86">
        <v>0.2414</v>
      </c>
      <c r="F83" s="85">
        <f t="shared" ref="F83:F84" si="229">+B83*E83</f>
        <v>35.003</v>
      </c>
      <c r="G83" s="85">
        <f t="shared" ref="G83:G84" si="230">+B83+F83</f>
        <v>180.00299999999999</v>
      </c>
      <c r="H83" s="85">
        <f t="shared" ref="H83:H84" si="231">+G83*$H$5</f>
        <v>25.200420000000001</v>
      </c>
      <c r="I83" s="85">
        <f t="shared" ref="I83:I84" si="232">+G83+H83</f>
        <v>205.20341999999999</v>
      </c>
      <c r="J83" s="86">
        <v>0.20627999999999999</v>
      </c>
      <c r="K83" s="85">
        <f t="shared" ref="K83:K84" si="233">+G83*J83</f>
        <v>37.131018839999996</v>
      </c>
      <c r="L83" s="85">
        <f t="shared" ref="L83:L84" si="234">+G83+K83</f>
        <v>217.13401883999998</v>
      </c>
      <c r="M83" s="85">
        <f t="shared" ref="M83:M84" si="235">+L83*$M$5</f>
        <v>30.398762637600001</v>
      </c>
      <c r="N83" s="85">
        <f t="shared" ref="N83:N84" si="236">+L83+M83</f>
        <v>247.5327814776</v>
      </c>
      <c r="O83" s="69">
        <v>217.13</v>
      </c>
      <c r="P83" s="69">
        <v>247.53</v>
      </c>
      <c r="Q83" s="87">
        <v>0.21</v>
      </c>
      <c r="R83" s="70"/>
      <c r="S83" s="86">
        <v>0.15</v>
      </c>
      <c r="T83" s="88">
        <f t="shared" ref="T83:T84" si="237">+L83*S83</f>
        <v>32.570102825999996</v>
      </c>
      <c r="U83" s="88">
        <f t="shared" ref="U83:U84" si="238">+L83+T83</f>
        <v>249.70412166599999</v>
      </c>
      <c r="V83" s="85">
        <f t="shared" ref="V83:V84" si="239">+U83*$V$5</f>
        <v>34.958577033240005</v>
      </c>
      <c r="W83" s="85">
        <f t="shared" ref="W83:W84" si="240">+U83+V83</f>
        <v>284.66269869923997</v>
      </c>
      <c r="X83" s="71">
        <v>249.7</v>
      </c>
      <c r="Y83" s="70">
        <f t="shared" si="172"/>
        <v>34.957999999999998</v>
      </c>
      <c r="Z83" s="71">
        <f t="shared" ref="Z83" si="241">+X83+Y83</f>
        <v>284.65800000000002</v>
      </c>
      <c r="AA83" s="72">
        <v>7.8340000000000007E-2</v>
      </c>
      <c r="AB83" s="71">
        <f t="shared" ref="AB83:AB84" si="242">X83*AA83</f>
        <v>19.561498</v>
      </c>
      <c r="AC83" s="73">
        <f t="shared" ref="AC83:AC84" si="243">+X83+AB83</f>
        <v>269.26149799999996</v>
      </c>
      <c r="AD83" s="71">
        <v>269.26</v>
      </c>
      <c r="AE83" s="71">
        <f t="shared" ref="AE83:AE84" si="244">+AD83*$Y$5</f>
        <v>37.696400000000004</v>
      </c>
      <c r="AF83" s="71">
        <f t="shared" ref="AF83:AF84" si="245">+AD83+AE83</f>
        <v>306.95639999999997</v>
      </c>
      <c r="AG83" s="72"/>
      <c r="AH83" s="71"/>
      <c r="AI83" s="73"/>
      <c r="AJ83" s="71">
        <v>269.26</v>
      </c>
      <c r="AK83" s="71">
        <f t="shared" ref="AK83:AK84" si="246">+AJ83*$Y$5</f>
        <v>37.696400000000004</v>
      </c>
      <c r="AL83" s="71">
        <f t="shared" ref="AL83:AL84" si="247">+AJ83+AK83</f>
        <v>306.95639999999997</v>
      </c>
      <c r="AM83" s="74"/>
      <c r="AN83" s="71">
        <v>269.26</v>
      </c>
      <c r="AO83" s="71">
        <f t="shared" ref="AO83:AO84" si="248">+AN83*$Y$5</f>
        <v>37.696400000000004</v>
      </c>
      <c r="AP83" s="71">
        <f t="shared" ref="AP83:AP84" si="249">+AN83+AO83</f>
        <v>306.95639999999997</v>
      </c>
      <c r="AQ83" s="74"/>
      <c r="AR83" s="75">
        <v>269.26</v>
      </c>
      <c r="AS83" s="75">
        <f t="shared" ref="AS83:AS84" si="250">+AR83*$Y$5</f>
        <v>37.696400000000004</v>
      </c>
      <c r="AT83" s="75">
        <f t="shared" ref="AT83:AT84" si="251">+AR83+AS83</f>
        <v>306.95639999999997</v>
      </c>
      <c r="AU83" s="15"/>
      <c r="AV83" s="77">
        <v>269.26</v>
      </c>
      <c r="AW83" s="77">
        <f t="shared" ref="AW83:AW84" si="252">+AV83*$Y$5</f>
        <v>37.696400000000004</v>
      </c>
      <c r="AX83" s="77">
        <f t="shared" ref="AX83:AX84" si="253">+AV83+AW83</f>
        <v>306.95639999999997</v>
      </c>
      <c r="AY83" s="304">
        <v>0</v>
      </c>
      <c r="AZ83" s="276">
        <v>269.26</v>
      </c>
      <c r="BA83" s="276">
        <f t="shared" ref="BA83:BA84" si="254">+AZ83*$BA$5</f>
        <v>40.388999999999996</v>
      </c>
      <c r="BB83" s="276">
        <f t="shared" ref="BB83:BB84" si="255">+AZ83+BA83</f>
        <v>309.649</v>
      </c>
    </row>
    <row r="84" spans="1:54" s="1" customFormat="1" ht="15" hidden="1" customHeight="1" x14ac:dyDescent="0.25">
      <c r="A84" s="69" t="s">
        <v>32</v>
      </c>
      <c r="B84" s="85">
        <v>0.5</v>
      </c>
      <c r="C84" s="85">
        <f t="shared" si="227"/>
        <v>7.0000000000000007E-2</v>
      </c>
      <c r="D84" s="85">
        <f t="shared" si="228"/>
        <v>0.57000000000000006</v>
      </c>
      <c r="E84" s="86">
        <v>0.57999999999999996</v>
      </c>
      <c r="F84" s="85">
        <f t="shared" si="229"/>
        <v>0.28999999999999998</v>
      </c>
      <c r="G84" s="85">
        <f t="shared" si="230"/>
        <v>0.79</v>
      </c>
      <c r="H84" s="85">
        <f t="shared" si="231"/>
        <v>0.11060000000000002</v>
      </c>
      <c r="I84" s="85">
        <f t="shared" si="232"/>
        <v>0.90060000000000007</v>
      </c>
      <c r="J84" s="86">
        <v>0.22</v>
      </c>
      <c r="K84" s="85">
        <f t="shared" si="233"/>
        <v>0.17380000000000001</v>
      </c>
      <c r="L84" s="85">
        <f t="shared" si="234"/>
        <v>0.96379999999999999</v>
      </c>
      <c r="M84" s="85">
        <f t="shared" si="235"/>
        <v>0.13493200000000002</v>
      </c>
      <c r="N84" s="85">
        <f t="shared" si="236"/>
        <v>1.098732</v>
      </c>
      <c r="O84" s="69">
        <v>0.96</v>
      </c>
      <c r="P84" s="69">
        <v>1.0900000000000001</v>
      </c>
      <c r="Q84" s="87">
        <v>0.22</v>
      </c>
      <c r="R84" s="70"/>
      <c r="S84" s="86">
        <v>0.15</v>
      </c>
      <c r="T84" s="88">
        <f t="shared" si="237"/>
        <v>0.14457</v>
      </c>
      <c r="U84" s="88">
        <f t="shared" si="238"/>
        <v>1.1083700000000001</v>
      </c>
      <c r="V84" s="85">
        <f t="shared" si="239"/>
        <v>0.15517180000000003</v>
      </c>
      <c r="W84" s="85">
        <f t="shared" si="240"/>
        <v>1.2635418</v>
      </c>
      <c r="X84" s="73">
        <v>1.1084000000000001</v>
      </c>
      <c r="Y84" s="70">
        <f t="shared" ref="Y84" si="256">+X84*$Y$5</f>
        <v>0.15517600000000001</v>
      </c>
      <c r="Z84" s="73">
        <f t="shared" ref="Z84" si="257">+X84+Y84</f>
        <v>1.263576</v>
      </c>
      <c r="AA84" s="72">
        <v>6.7299999999999999E-2</v>
      </c>
      <c r="AB84" s="71">
        <f t="shared" si="242"/>
        <v>7.4595320000000007E-2</v>
      </c>
      <c r="AC84" s="73">
        <f t="shared" si="243"/>
        <v>1.1829953200000001</v>
      </c>
      <c r="AD84" s="73">
        <v>1.1830000000000001</v>
      </c>
      <c r="AE84" s="71">
        <f t="shared" si="244"/>
        <v>0.16562000000000002</v>
      </c>
      <c r="AF84" s="73">
        <f t="shared" si="245"/>
        <v>1.3486200000000002</v>
      </c>
      <c r="AG84" s="72"/>
      <c r="AH84" s="73"/>
      <c r="AI84" s="73"/>
      <c r="AJ84" s="73">
        <v>1.1830000000000001</v>
      </c>
      <c r="AK84" s="71">
        <f t="shared" si="246"/>
        <v>0.16562000000000002</v>
      </c>
      <c r="AL84" s="73">
        <f t="shared" si="247"/>
        <v>1.3486200000000002</v>
      </c>
      <c r="AM84" s="74"/>
      <c r="AN84" s="71">
        <v>1.1830000000000001</v>
      </c>
      <c r="AO84" s="71">
        <f t="shared" si="248"/>
        <v>0.16562000000000002</v>
      </c>
      <c r="AP84" s="73">
        <f t="shared" si="249"/>
        <v>1.3486200000000002</v>
      </c>
      <c r="AQ84" s="74"/>
      <c r="AR84" s="75">
        <v>1.1830000000000001</v>
      </c>
      <c r="AS84" s="75">
        <f t="shared" si="250"/>
        <v>0.16562000000000002</v>
      </c>
      <c r="AT84" s="122">
        <f t="shared" si="251"/>
        <v>1.3486200000000002</v>
      </c>
      <c r="AU84" s="15"/>
      <c r="AV84" s="77">
        <v>1.1830000000000001</v>
      </c>
      <c r="AW84" s="77">
        <f t="shared" si="252"/>
        <v>0.16562000000000002</v>
      </c>
      <c r="AX84" s="123">
        <f t="shared" si="253"/>
        <v>1.3486200000000002</v>
      </c>
      <c r="AY84" s="304">
        <v>0</v>
      </c>
      <c r="AZ84" s="276">
        <v>1.1830000000000001</v>
      </c>
      <c r="BA84" s="276">
        <f t="shared" si="254"/>
        <v>0.17745</v>
      </c>
      <c r="BB84" s="282">
        <f t="shared" si="255"/>
        <v>1.3604500000000002</v>
      </c>
    </row>
    <row r="85" spans="1:54" s="1" customFormat="1" ht="15" customHeight="1" x14ac:dyDescent="0.25">
      <c r="A85" s="23" t="s">
        <v>361</v>
      </c>
      <c r="B85" s="124"/>
      <c r="C85" s="124"/>
      <c r="D85" s="124"/>
      <c r="E85" s="125"/>
      <c r="F85" s="126"/>
      <c r="G85" s="126"/>
      <c r="H85" s="126"/>
      <c r="I85" s="126"/>
      <c r="J85" s="127"/>
      <c r="K85" s="124"/>
      <c r="L85" s="124"/>
      <c r="M85" s="124"/>
      <c r="N85" s="124"/>
      <c r="O85" s="128"/>
      <c r="P85" s="128"/>
      <c r="Q85" s="129"/>
      <c r="R85" s="49"/>
      <c r="S85" s="127"/>
      <c r="T85" s="130"/>
      <c r="U85" s="130"/>
      <c r="V85" s="124"/>
      <c r="W85" s="124"/>
      <c r="X85" s="30"/>
      <c r="Y85" s="32"/>
      <c r="Z85" s="30"/>
      <c r="AA85" s="31"/>
      <c r="AB85" s="131"/>
      <c r="AC85" s="30"/>
      <c r="AD85" s="30"/>
      <c r="AE85" s="131"/>
      <c r="AF85" s="30"/>
      <c r="AG85" s="31"/>
      <c r="AH85" s="30"/>
      <c r="AI85" s="30"/>
      <c r="AJ85" s="30"/>
      <c r="AK85" s="131"/>
      <c r="AL85" s="30"/>
      <c r="AM85" s="18"/>
      <c r="AN85" s="132"/>
      <c r="AO85" s="132"/>
      <c r="AP85" s="133"/>
      <c r="AQ85" s="18"/>
      <c r="AR85" s="134"/>
      <c r="AS85" s="134"/>
      <c r="AT85" s="135"/>
      <c r="AU85" s="21"/>
      <c r="AV85" s="77"/>
      <c r="AW85" s="77"/>
      <c r="AX85" s="123"/>
      <c r="AY85" s="2"/>
      <c r="AZ85" s="276"/>
      <c r="BA85" s="276"/>
      <c r="BB85" s="282"/>
    </row>
    <row r="86" spans="1:54" s="1" customFormat="1" ht="15" customHeight="1" x14ac:dyDescent="0.25">
      <c r="A86" s="136" t="s">
        <v>362</v>
      </c>
      <c r="B86" s="124"/>
      <c r="C86" s="124"/>
      <c r="D86" s="124"/>
      <c r="E86" s="125"/>
      <c r="F86" s="126"/>
      <c r="G86" s="126"/>
      <c r="H86" s="126"/>
      <c r="I86" s="126"/>
      <c r="J86" s="127"/>
      <c r="K86" s="124"/>
      <c r="L86" s="124"/>
      <c r="M86" s="124"/>
      <c r="N86" s="124"/>
      <c r="O86" s="128"/>
      <c r="P86" s="128"/>
      <c r="Q86" s="129"/>
      <c r="R86" s="49"/>
      <c r="S86" s="127"/>
      <c r="T86" s="130"/>
      <c r="U86" s="130"/>
      <c r="V86" s="124"/>
      <c r="W86" s="124"/>
      <c r="X86" s="30"/>
      <c r="Y86" s="32"/>
      <c r="Z86" s="30"/>
      <c r="AA86" s="31"/>
      <c r="AB86" s="131"/>
      <c r="AC86" s="30"/>
      <c r="AD86" s="30"/>
      <c r="AE86" s="131"/>
      <c r="AF86" s="30"/>
      <c r="AG86" s="31"/>
      <c r="AH86" s="30"/>
      <c r="AI86" s="30"/>
      <c r="AJ86" s="30"/>
      <c r="AK86" s="131"/>
      <c r="AL86" s="30"/>
      <c r="AM86" s="18"/>
      <c r="AN86" s="131">
        <v>328.68989999999997</v>
      </c>
      <c r="AO86" s="131">
        <f t="shared" ref="AO86:AO107" si="258">+AN86*$AE$5</f>
        <v>46.016585999999997</v>
      </c>
      <c r="AP86" s="131">
        <f t="shared" ref="AP86:AP107" si="259">+AN86+AO86</f>
        <v>374.70648599999998</v>
      </c>
      <c r="AQ86" s="137">
        <v>7.6399999999999996E-2</v>
      </c>
      <c r="AR86" s="99">
        <f t="shared" ref="AR86:AR88" si="260">+AN86*AQ86+AN86</f>
        <v>353.80180835999994</v>
      </c>
      <c r="AS86" s="99">
        <f t="shared" ref="AS86:AS90" si="261">+AR86*$AS$5</f>
        <v>49.532253170399997</v>
      </c>
      <c r="AT86" s="99">
        <f t="shared" ref="AT86:AT90" si="262">+AR86+AS86</f>
        <v>403.33406153039994</v>
      </c>
      <c r="AU86" s="21">
        <v>1.8800000000000001E-2</v>
      </c>
      <c r="AV86" s="99">
        <f t="shared" ref="AV86:AV90" si="263">+AR86*AU86+AR86</f>
        <v>360.45328235716795</v>
      </c>
      <c r="AW86" s="99">
        <f t="shared" ref="AW86:AW90" si="264">+AV86*$AS$5</f>
        <v>50.463459530003519</v>
      </c>
      <c r="AX86" s="99">
        <f t="shared" ref="AX86:AX90" si="265">+AV86+AW86</f>
        <v>410.9167418871715</v>
      </c>
      <c r="AY86" s="304">
        <v>6.8000000000000005E-2</v>
      </c>
      <c r="AZ86" s="288">
        <f t="shared" ref="AZ86:AZ90" si="266">+AV86*AY86+AV86</f>
        <v>384.96410555745535</v>
      </c>
      <c r="BA86" s="219">
        <f t="shared" ref="BA86:BA104" si="267">+AZ86*$BA$5</f>
        <v>57.744615833618298</v>
      </c>
      <c r="BB86" s="288">
        <f t="shared" ref="BB86:BB90" si="268">+AZ86+BA86</f>
        <v>442.70872139107365</v>
      </c>
    </row>
    <row r="87" spans="1:54" s="1" customFormat="1" ht="15" customHeight="1" x14ac:dyDescent="0.25">
      <c r="A87" s="136" t="s">
        <v>363</v>
      </c>
      <c r="B87" s="124"/>
      <c r="C87" s="124"/>
      <c r="D87" s="124"/>
      <c r="E87" s="125"/>
      <c r="F87" s="126"/>
      <c r="G87" s="126"/>
      <c r="H87" s="126"/>
      <c r="I87" s="126"/>
      <c r="J87" s="127"/>
      <c r="K87" s="124"/>
      <c r="L87" s="124"/>
      <c r="M87" s="124"/>
      <c r="N87" s="124"/>
      <c r="O87" s="128"/>
      <c r="P87" s="128"/>
      <c r="Q87" s="129"/>
      <c r="R87" s="49"/>
      <c r="S87" s="127"/>
      <c r="T87" s="130"/>
      <c r="U87" s="130"/>
      <c r="V87" s="124"/>
      <c r="W87" s="124"/>
      <c r="X87" s="30"/>
      <c r="Y87" s="32"/>
      <c r="Z87" s="30"/>
      <c r="AA87" s="31"/>
      <c r="AB87" s="131"/>
      <c r="AC87" s="30"/>
      <c r="AD87" s="30"/>
      <c r="AE87" s="131"/>
      <c r="AF87" s="30"/>
      <c r="AG87" s="31"/>
      <c r="AH87" s="30"/>
      <c r="AI87" s="30"/>
      <c r="AJ87" s="30"/>
      <c r="AK87" s="131"/>
      <c r="AL87" s="30"/>
      <c r="AM87" s="18"/>
      <c r="AN87" s="30">
        <v>1.4253887999999999</v>
      </c>
      <c r="AO87" s="131">
        <f t="shared" si="258"/>
        <v>0.199554432</v>
      </c>
      <c r="AP87" s="30">
        <f t="shared" si="259"/>
        <v>1.6249432319999999</v>
      </c>
      <c r="AQ87" s="137">
        <v>7.6399999999999996E-2</v>
      </c>
      <c r="AR87" s="138">
        <f t="shared" si="260"/>
        <v>1.5342885043199999</v>
      </c>
      <c r="AS87" s="138">
        <f t="shared" si="261"/>
        <v>0.2148003906048</v>
      </c>
      <c r="AT87" s="138">
        <f t="shared" si="262"/>
        <v>1.7490888949247998</v>
      </c>
      <c r="AU87" s="21">
        <v>0</v>
      </c>
      <c r="AV87" s="138">
        <f t="shared" si="263"/>
        <v>1.5342885043199999</v>
      </c>
      <c r="AW87" s="138">
        <f t="shared" si="264"/>
        <v>0.2148003906048</v>
      </c>
      <c r="AX87" s="138">
        <f t="shared" si="265"/>
        <v>1.7490888949247998</v>
      </c>
      <c r="AY87" s="304">
        <v>6.8000000000000005E-2</v>
      </c>
      <c r="AZ87" s="296">
        <f t="shared" si="266"/>
        <v>1.6386201226137598</v>
      </c>
      <c r="BA87" s="219">
        <f t="shared" si="267"/>
        <v>0.24579301839206397</v>
      </c>
      <c r="BB87" s="296">
        <f t="shared" si="268"/>
        <v>1.8844131410058238</v>
      </c>
    </row>
    <row r="88" spans="1:54" s="1" customFormat="1" ht="15" customHeight="1" x14ac:dyDescent="0.25">
      <c r="A88" s="136" t="s">
        <v>364</v>
      </c>
      <c r="B88" s="124"/>
      <c r="C88" s="124"/>
      <c r="D88" s="124"/>
      <c r="E88" s="125"/>
      <c r="F88" s="126"/>
      <c r="G88" s="126"/>
      <c r="H88" s="126"/>
      <c r="I88" s="126"/>
      <c r="J88" s="127"/>
      <c r="K88" s="124"/>
      <c r="L88" s="124"/>
      <c r="M88" s="124"/>
      <c r="N88" s="124"/>
      <c r="O88" s="128"/>
      <c r="P88" s="128"/>
      <c r="Q88" s="129"/>
      <c r="R88" s="49"/>
      <c r="S88" s="127"/>
      <c r="T88" s="130"/>
      <c r="U88" s="130"/>
      <c r="V88" s="124"/>
      <c r="W88" s="124"/>
      <c r="X88" s="30"/>
      <c r="Y88" s="32"/>
      <c r="Z88" s="30"/>
      <c r="AA88" s="31"/>
      <c r="AB88" s="131"/>
      <c r="AC88" s="30"/>
      <c r="AD88" s="30"/>
      <c r="AE88" s="131"/>
      <c r="AF88" s="30"/>
      <c r="AG88" s="31"/>
      <c r="AH88" s="30"/>
      <c r="AI88" s="30"/>
      <c r="AJ88" s="30"/>
      <c r="AK88" s="131"/>
      <c r="AL88" s="30"/>
      <c r="AM88" s="18"/>
      <c r="AN88" s="30">
        <v>1.5419646</v>
      </c>
      <c r="AO88" s="131">
        <f t="shared" si="258"/>
        <v>0.21587504400000002</v>
      </c>
      <c r="AP88" s="30">
        <f t="shared" si="259"/>
        <v>1.7578396440000001</v>
      </c>
      <c r="AQ88" s="137">
        <v>7.6399999999999996E-2</v>
      </c>
      <c r="AR88" s="138">
        <f t="shared" si="260"/>
        <v>1.65977069544</v>
      </c>
      <c r="AS88" s="138">
        <f t="shared" si="261"/>
        <v>0.23236789736160002</v>
      </c>
      <c r="AT88" s="138">
        <f t="shared" si="262"/>
        <v>1.8921385928015999</v>
      </c>
      <c r="AU88" s="21">
        <v>1.8800000000000001E-2</v>
      </c>
      <c r="AV88" s="138">
        <f t="shared" si="263"/>
        <v>1.690974384514272</v>
      </c>
      <c r="AW88" s="138">
        <f t="shared" si="264"/>
        <v>0.23673641383199809</v>
      </c>
      <c r="AX88" s="138">
        <f t="shared" si="265"/>
        <v>1.92771079834627</v>
      </c>
      <c r="AY88" s="304">
        <v>6.8000000000000005E-2</v>
      </c>
      <c r="AZ88" s="296">
        <f t="shared" si="266"/>
        <v>1.8059606426612425</v>
      </c>
      <c r="BA88" s="219">
        <f t="shared" si="267"/>
        <v>0.27089409639918638</v>
      </c>
      <c r="BB88" s="296">
        <f t="shared" si="268"/>
        <v>2.0768547390604288</v>
      </c>
    </row>
    <row r="89" spans="1:54" s="1" customFormat="1" ht="15" customHeight="1" x14ac:dyDescent="0.25">
      <c r="A89" s="136" t="s">
        <v>365</v>
      </c>
      <c r="B89" s="124"/>
      <c r="C89" s="124"/>
      <c r="D89" s="124"/>
      <c r="E89" s="125"/>
      <c r="F89" s="126"/>
      <c r="G89" s="126"/>
      <c r="H89" s="126"/>
      <c r="I89" s="126"/>
      <c r="J89" s="127"/>
      <c r="K89" s="124"/>
      <c r="L89" s="124"/>
      <c r="M89" s="124"/>
      <c r="N89" s="124"/>
      <c r="O89" s="128"/>
      <c r="P89" s="128"/>
      <c r="Q89" s="129"/>
      <c r="R89" s="49"/>
      <c r="S89" s="127"/>
      <c r="T89" s="130"/>
      <c r="U89" s="130"/>
      <c r="V89" s="124"/>
      <c r="W89" s="124"/>
      <c r="X89" s="30"/>
      <c r="Y89" s="32"/>
      <c r="Z89" s="30"/>
      <c r="AA89" s="31"/>
      <c r="AB89" s="131"/>
      <c r="AC89" s="30"/>
      <c r="AD89" s="30"/>
      <c r="AE89" s="131"/>
      <c r="AF89" s="30"/>
      <c r="AG89" s="31"/>
      <c r="AH89" s="30"/>
      <c r="AI89" s="30"/>
      <c r="AJ89" s="30"/>
      <c r="AK89" s="131"/>
      <c r="AL89" s="30"/>
      <c r="AM89" s="18"/>
      <c r="AN89" s="30"/>
      <c r="AO89" s="131"/>
      <c r="AP89" s="30"/>
      <c r="AQ89" s="137"/>
      <c r="AR89" s="138">
        <v>1.6597999999999999</v>
      </c>
      <c r="AS89" s="138">
        <f t="shared" si="261"/>
        <v>0.23237200000000002</v>
      </c>
      <c r="AT89" s="138">
        <f t="shared" si="262"/>
        <v>1.892172</v>
      </c>
      <c r="AU89" s="21">
        <v>0.05</v>
      </c>
      <c r="AV89" s="138">
        <f t="shared" si="263"/>
        <v>1.7427899999999998</v>
      </c>
      <c r="AW89" s="138">
        <f t="shared" si="264"/>
        <v>0.2439906</v>
      </c>
      <c r="AX89" s="138">
        <f t="shared" si="265"/>
        <v>1.9867805999999999</v>
      </c>
      <c r="AY89" s="304">
        <v>6.8000000000000005E-2</v>
      </c>
      <c r="AZ89" s="296">
        <f t="shared" si="266"/>
        <v>1.8612997199999999</v>
      </c>
      <c r="BA89" s="219">
        <f t="shared" si="267"/>
        <v>0.27919495799999999</v>
      </c>
      <c r="BB89" s="296">
        <f t="shared" si="268"/>
        <v>2.140494678</v>
      </c>
    </row>
    <row r="90" spans="1:54" s="1" customFormat="1" ht="15" customHeight="1" x14ac:dyDescent="0.25">
      <c r="A90" s="136" t="s">
        <v>366</v>
      </c>
      <c r="B90" s="124"/>
      <c r="C90" s="124"/>
      <c r="D90" s="124"/>
      <c r="E90" s="125"/>
      <c r="F90" s="126"/>
      <c r="G90" s="126"/>
      <c r="H90" s="126"/>
      <c r="I90" s="126"/>
      <c r="J90" s="127"/>
      <c r="K90" s="124"/>
      <c r="L90" s="124"/>
      <c r="M90" s="124"/>
      <c r="N90" s="124"/>
      <c r="O90" s="128"/>
      <c r="P90" s="128"/>
      <c r="Q90" s="129"/>
      <c r="R90" s="49"/>
      <c r="S90" s="127"/>
      <c r="T90" s="130"/>
      <c r="U90" s="130"/>
      <c r="V90" s="124"/>
      <c r="W90" s="124"/>
      <c r="X90" s="30"/>
      <c r="Y90" s="32"/>
      <c r="Z90" s="30"/>
      <c r="AA90" s="31"/>
      <c r="AB90" s="131"/>
      <c r="AC90" s="30"/>
      <c r="AD90" s="30"/>
      <c r="AE90" s="131"/>
      <c r="AF90" s="30"/>
      <c r="AG90" s="31"/>
      <c r="AH90" s="30"/>
      <c r="AI90" s="30"/>
      <c r="AJ90" s="30"/>
      <c r="AK90" s="131"/>
      <c r="AL90" s="30"/>
      <c r="AM90" s="18"/>
      <c r="AN90" s="30">
        <v>1.5419646</v>
      </c>
      <c r="AO90" s="131">
        <f t="shared" si="258"/>
        <v>0.21587504400000002</v>
      </c>
      <c r="AP90" s="30">
        <f t="shared" si="259"/>
        <v>1.7578396440000001</v>
      </c>
      <c r="AQ90" s="137">
        <v>7.6399999999999996E-2</v>
      </c>
      <c r="AR90" s="138">
        <v>1.6597999999999999</v>
      </c>
      <c r="AS90" s="138">
        <f t="shared" si="261"/>
        <v>0.23237200000000002</v>
      </c>
      <c r="AT90" s="138">
        <f t="shared" si="262"/>
        <v>1.892172</v>
      </c>
      <c r="AU90" s="21">
        <v>0.12</v>
      </c>
      <c r="AV90" s="138">
        <f t="shared" si="263"/>
        <v>1.858976</v>
      </c>
      <c r="AW90" s="138">
        <f t="shared" si="264"/>
        <v>0.26025664000000004</v>
      </c>
      <c r="AX90" s="138">
        <f t="shared" si="265"/>
        <v>2.1192326399999999</v>
      </c>
      <c r="AY90" s="304">
        <v>6.8000000000000005E-2</v>
      </c>
      <c r="AZ90" s="296">
        <f t="shared" si="266"/>
        <v>1.9853863679999999</v>
      </c>
      <c r="BA90" s="219">
        <f t="shared" si="267"/>
        <v>0.29780795519999997</v>
      </c>
      <c r="BB90" s="296">
        <f t="shared" si="268"/>
        <v>2.2831943232</v>
      </c>
    </row>
    <row r="91" spans="1:54" s="1" customFormat="1" ht="15" customHeight="1" x14ac:dyDescent="0.25">
      <c r="A91" s="23" t="s">
        <v>367</v>
      </c>
      <c r="B91" s="124"/>
      <c r="C91" s="124"/>
      <c r="D91" s="124"/>
      <c r="E91" s="125"/>
      <c r="F91" s="126"/>
      <c r="G91" s="126"/>
      <c r="H91" s="126"/>
      <c r="I91" s="126"/>
      <c r="J91" s="127"/>
      <c r="K91" s="124"/>
      <c r="L91" s="124"/>
      <c r="M91" s="124"/>
      <c r="N91" s="124"/>
      <c r="O91" s="128"/>
      <c r="P91" s="128"/>
      <c r="Q91" s="129"/>
      <c r="R91" s="49"/>
      <c r="S91" s="127"/>
      <c r="T91" s="130"/>
      <c r="U91" s="130"/>
      <c r="V91" s="124"/>
      <c r="W91" s="124"/>
      <c r="X91" s="30"/>
      <c r="Y91" s="32"/>
      <c r="Z91" s="30"/>
      <c r="AA91" s="31"/>
      <c r="AB91" s="131"/>
      <c r="AC91" s="30"/>
      <c r="AD91" s="30"/>
      <c r="AE91" s="131"/>
      <c r="AF91" s="30"/>
      <c r="AG91" s="31"/>
      <c r="AH91" s="30"/>
      <c r="AI91" s="30"/>
      <c r="AJ91" s="30"/>
      <c r="AK91" s="131"/>
      <c r="AL91" s="30"/>
      <c r="AM91" s="18"/>
      <c r="AN91" s="133"/>
      <c r="AO91" s="132"/>
      <c r="AP91" s="133"/>
      <c r="AQ91" s="21"/>
      <c r="AR91" s="134"/>
      <c r="AS91" s="134"/>
      <c r="AT91" s="135"/>
      <c r="AU91" s="21"/>
      <c r="AV91" s="134"/>
      <c r="AW91" s="134"/>
      <c r="AX91" s="135"/>
      <c r="AY91" s="2"/>
      <c r="AZ91" s="285"/>
      <c r="BA91" s="285"/>
      <c r="BB91" s="297"/>
    </row>
    <row r="92" spans="1:54" s="1" customFormat="1" ht="15" customHeight="1" x14ac:dyDescent="0.25">
      <c r="A92" s="136" t="s">
        <v>368</v>
      </c>
      <c r="B92" s="124"/>
      <c r="C92" s="124"/>
      <c r="D92" s="124"/>
      <c r="E92" s="125"/>
      <c r="F92" s="126"/>
      <c r="G92" s="126"/>
      <c r="H92" s="126"/>
      <c r="I92" s="126"/>
      <c r="J92" s="127"/>
      <c r="K92" s="124"/>
      <c r="L92" s="124"/>
      <c r="M92" s="124"/>
      <c r="N92" s="124"/>
      <c r="O92" s="128"/>
      <c r="P92" s="128"/>
      <c r="Q92" s="129"/>
      <c r="R92" s="49"/>
      <c r="S92" s="127"/>
      <c r="T92" s="130"/>
      <c r="U92" s="130"/>
      <c r="V92" s="124"/>
      <c r="W92" s="124"/>
      <c r="X92" s="30"/>
      <c r="Y92" s="32"/>
      <c r="Z92" s="30"/>
      <c r="AA92" s="31"/>
      <c r="AB92" s="131"/>
      <c r="AC92" s="30"/>
      <c r="AD92" s="30"/>
      <c r="AE92" s="131"/>
      <c r="AF92" s="30"/>
      <c r="AG92" s="31"/>
      <c r="AH92" s="30"/>
      <c r="AI92" s="30"/>
      <c r="AJ92" s="30"/>
      <c r="AK92" s="131"/>
      <c r="AL92" s="30"/>
      <c r="AM92" s="18"/>
      <c r="AN92" s="131">
        <v>161.59044</v>
      </c>
      <c r="AO92" s="131">
        <f t="shared" si="258"/>
        <v>22.622661600000001</v>
      </c>
      <c r="AP92" s="131">
        <f t="shared" si="259"/>
        <v>184.21310160000002</v>
      </c>
      <c r="AQ92" s="137">
        <v>7.6399999999999996E-2</v>
      </c>
      <c r="AR92" s="99">
        <f t="shared" ref="AR92:AR96" si="269">+AN92*AQ92+AN92</f>
        <v>173.93594961599999</v>
      </c>
      <c r="AS92" s="99">
        <f t="shared" ref="AS92:AS96" si="270">+AR92*$AS$5</f>
        <v>24.35103294624</v>
      </c>
      <c r="AT92" s="99">
        <f t="shared" ref="AT92:AT96" si="271">+AR92+AS92</f>
        <v>198.28698256223998</v>
      </c>
      <c r="AU92" s="21">
        <v>1.8800000000000001E-2</v>
      </c>
      <c r="AV92" s="99">
        <f t="shared" ref="AV92:AV96" si="272">+AR92*AU92+AR92</f>
        <v>177.20594546878078</v>
      </c>
      <c r="AW92" s="99">
        <f t="shared" ref="AW92:AW96" si="273">+AV92*$AS$5</f>
        <v>24.808832365629311</v>
      </c>
      <c r="AX92" s="99">
        <f t="shared" ref="AX92:AX96" si="274">+AV92+AW92</f>
        <v>202.0147778344101</v>
      </c>
      <c r="AY92" s="304">
        <v>6.8000000000000005E-2</v>
      </c>
      <c r="AZ92" s="288">
        <f t="shared" ref="AZ92:AZ96" si="275">+AV92*AY92+AV92</f>
        <v>189.25594976065787</v>
      </c>
      <c r="BA92" s="219">
        <f t="shared" si="267"/>
        <v>28.388392464098679</v>
      </c>
      <c r="BB92" s="288">
        <f t="shared" ref="BB92:BB96" si="276">+AZ92+BA92</f>
        <v>217.64434222475654</v>
      </c>
    </row>
    <row r="93" spans="1:54" s="1" customFormat="1" ht="15" customHeight="1" x14ac:dyDescent="0.25">
      <c r="A93" s="136" t="s">
        <v>363</v>
      </c>
      <c r="B93" s="124"/>
      <c r="C93" s="124"/>
      <c r="D93" s="124"/>
      <c r="E93" s="125"/>
      <c r="F93" s="126"/>
      <c r="G93" s="126"/>
      <c r="H93" s="126"/>
      <c r="I93" s="126"/>
      <c r="J93" s="127"/>
      <c r="K93" s="124"/>
      <c r="L93" s="124"/>
      <c r="M93" s="124"/>
      <c r="N93" s="124"/>
      <c r="O93" s="128"/>
      <c r="P93" s="128"/>
      <c r="Q93" s="129"/>
      <c r="R93" s="49"/>
      <c r="S93" s="127"/>
      <c r="T93" s="130"/>
      <c r="U93" s="130"/>
      <c r="V93" s="124"/>
      <c r="W93" s="124"/>
      <c r="X93" s="30"/>
      <c r="Y93" s="32"/>
      <c r="Z93" s="30"/>
      <c r="AA93" s="31"/>
      <c r="AB93" s="131"/>
      <c r="AC93" s="30"/>
      <c r="AD93" s="30"/>
      <c r="AE93" s="131"/>
      <c r="AF93" s="30"/>
      <c r="AG93" s="31"/>
      <c r="AH93" s="30"/>
      <c r="AI93" s="30"/>
      <c r="AJ93" s="30"/>
      <c r="AK93" s="131"/>
      <c r="AL93" s="30"/>
      <c r="AM93" s="18"/>
      <c r="AN93" s="30">
        <v>1.4253887999999999</v>
      </c>
      <c r="AO93" s="131">
        <f t="shared" si="258"/>
        <v>0.199554432</v>
      </c>
      <c r="AP93" s="30">
        <f t="shared" si="259"/>
        <v>1.6249432319999999</v>
      </c>
      <c r="AQ93" s="137">
        <v>7.6399999999999996E-2</v>
      </c>
      <c r="AR93" s="138">
        <f t="shared" si="269"/>
        <v>1.5342885043199999</v>
      </c>
      <c r="AS93" s="138">
        <f t="shared" si="270"/>
        <v>0.2148003906048</v>
      </c>
      <c r="AT93" s="138">
        <f t="shared" si="271"/>
        <v>1.7490888949247998</v>
      </c>
      <c r="AU93" s="21">
        <v>0</v>
      </c>
      <c r="AV93" s="138">
        <f t="shared" si="272"/>
        <v>1.5342885043199999</v>
      </c>
      <c r="AW93" s="138">
        <f t="shared" si="273"/>
        <v>0.2148003906048</v>
      </c>
      <c r="AX93" s="138">
        <f t="shared" si="274"/>
        <v>1.7490888949247998</v>
      </c>
      <c r="AY93" s="304">
        <v>6.8000000000000005E-2</v>
      </c>
      <c r="AZ93" s="296">
        <f t="shared" si="275"/>
        <v>1.6386201226137598</v>
      </c>
      <c r="BA93" s="219">
        <f t="shared" si="267"/>
        <v>0.24579301839206397</v>
      </c>
      <c r="BB93" s="296">
        <f t="shared" si="276"/>
        <v>1.8844131410058238</v>
      </c>
    </row>
    <row r="94" spans="1:54" s="1" customFormat="1" ht="15" customHeight="1" x14ac:dyDescent="0.25">
      <c r="A94" s="136" t="s">
        <v>364</v>
      </c>
      <c r="B94" s="124"/>
      <c r="C94" s="124"/>
      <c r="D94" s="124"/>
      <c r="E94" s="125"/>
      <c r="F94" s="126"/>
      <c r="G94" s="126"/>
      <c r="H94" s="126"/>
      <c r="I94" s="126"/>
      <c r="J94" s="127"/>
      <c r="K94" s="124"/>
      <c r="L94" s="124"/>
      <c r="M94" s="124"/>
      <c r="N94" s="124"/>
      <c r="O94" s="128"/>
      <c r="P94" s="128"/>
      <c r="Q94" s="129"/>
      <c r="R94" s="49"/>
      <c r="S94" s="127"/>
      <c r="T94" s="130"/>
      <c r="U94" s="130"/>
      <c r="V94" s="124"/>
      <c r="W94" s="124"/>
      <c r="X94" s="30"/>
      <c r="Y94" s="32"/>
      <c r="Z94" s="30"/>
      <c r="AA94" s="31"/>
      <c r="AB94" s="131"/>
      <c r="AC94" s="30"/>
      <c r="AD94" s="30"/>
      <c r="AE94" s="131"/>
      <c r="AF94" s="30"/>
      <c r="AG94" s="31"/>
      <c r="AH94" s="30"/>
      <c r="AI94" s="30"/>
      <c r="AJ94" s="30"/>
      <c r="AK94" s="131"/>
      <c r="AL94" s="30"/>
      <c r="AM94" s="18"/>
      <c r="AN94" s="30">
        <v>1.5307446</v>
      </c>
      <c r="AO94" s="131">
        <f t="shared" si="258"/>
        <v>0.21430424400000003</v>
      </c>
      <c r="AP94" s="30">
        <f t="shared" si="259"/>
        <v>1.745048844</v>
      </c>
      <c r="AQ94" s="137">
        <v>7.6350000000000001E-2</v>
      </c>
      <c r="AR94" s="138">
        <f t="shared" si="269"/>
        <v>1.64761695021</v>
      </c>
      <c r="AS94" s="138">
        <f t="shared" si="270"/>
        <v>0.23066637302940002</v>
      </c>
      <c r="AT94" s="138">
        <f t="shared" si="271"/>
        <v>1.8782833232394001</v>
      </c>
      <c r="AU94" s="21">
        <v>1.8800000000000001E-2</v>
      </c>
      <c r="AV94" s="138">
        <f t="shared" si="272"/>
        <v>1.6785921488739479</v>
      </c>
      <c r="AW94" s="138">
        <f t="shared" si="273"/>
        <v>0.23500290084235273</v>
      </c>
      <c r="AX94" s="138">
        <f t="shared" si="274"/>
        <v>1.9135950497163006</v>
      </c>
      <c r="AY94" s="304">
        <v>6.8000000000000005E-2</v>
      </c>
      <c r="AZ94" s="296">
        <f t="shared" si="275"/>
        <v>1.7927364149973763</v>
      </c>
      <c r="BA94" s="219">
        <f t="shared" si="267"/>
        <v>0.26891046224960646</v>
      </c>
      <c r="BB94" s="296">
        <f t="shared" si="276"/>
        <v>2.0616468772469827</v>
      </c>
    </row>
    <row r="95" spans="1:54" s="1" customFormat="1" ht="15" customHeight="1" x14ac:dyDescent="0.25">
      <c r="A95" s="136" t="s">
        <v>365</v>
      </c>
      <c r="B95" s="124"/>
      <c r="C95" s="124"/>
      <c r="D95" s="124"/>
      <c r="E95" s="125"/>
      <c r="F95" s="126"/>
      <c r="G95" s="126"/>
      <c r="H95" s="126"/>
      <c r="I95" s="126"/>
      <c r="J95" s="127"/>
      <c r="K95" s="124"/>
      <c r="L95" s="124"/>
      <c r="M95" s="124"/>
      <c r="N95" s="124"/>
      <c r="O95" s="128"/>
      <c r="P95" s="128"/>
      <c r="Q95" s="129"/>
      <c r="R95" s="49"/>
      <c r="S95" s="127"/>
      <c r="T95" s="130"/>
      <c r="U95" s="130"/>
      <c r="V95" s="124"/>
      <c r="W95" s="124"/>
      <c r="X95" s="30"/>
      <c r="Y95" s="32"/>
      <c r="Z95" s="30"/>
      <c r="AA95" s="31"/>
      <c r="AB95" s="131"/>
      <c r="AC95" s="30"/>
      <c r="AD95" s="30"/>
      <c r="AE95" s="131"/>
      <c r="AF95" s="30"/>
      <c r="AG95" s="31"/>
      <c r="AH95" s="30"/>
      <c r="AI95" s="30"/>
      <c r="AJ95" s="30"/>
      <c r="AK95" s="131"/>
      <c r="AL95" s="30"/>
      <c r="AM95" s="18"/>
      <c r="AN95" s="30">
        <v>1.5307446</v>
      </c>
      <c r="AO95" s="131">
        <f t="shared" si="258"/>
        <v>0.21430424400000003</v>
      </c>
      <c r="AP95" s="30">
        <f t="shared" si="259"/>
        <v>1.745048844</v>
      </c>
      <c r="AQ95" s="137">
        <v>7.6350000000000001E-2</v>
      </c>
      <c r="AR95" s="138">
        <f t="shared" si="269"/>
        <v>1.64761695021</v>
      </c>
      <c r="AS95" s="138">
        <f t="shared" si="270"/>
        <v>0.23066637302940002</v>
      </c>
      <c r="AT95" s="138">
        <f t="shared" si="271"/>
        <v>1.8782833232394001</v>
      </c>
      <c r="AU95" s="21">
        <v>1.8800000000000001E-2</v>
      </c>
      <c r="AV95" s="138">
        <f t="shared" si="272"/>
        <v>1.6785921488739479</v>
      </c>
      <c r="AW95" s="138">
        <f t="shared" si="273"/>
        <v>0.23500290084235273</v>
      </c>
      <c r="AX95" s="138">
        <f t="shared" si="274"/>
        <v>1.9135950497163006</v>
      </c>
      <c r="AY95" s="304">
        <v>6.8000000000000005E-2</v>
      </c>
      <c r="AZ95" s="296">
        <f t="shared" si="275"/>
        <v>1.7927364149973763</v>
      </c>
      <c r="BA95" s="219">
        <f t="shared" si="267"/>
        <v>0.26891046224960646</v>
      </c>
      <c r="BB95" s="296">
        <f t="shared" si="276"/>
        <v>2.0616468772469827</v>
      </c>
    </row>
    <row r="96" spans="1:54" s="1" customFormat="1" ht="15" customHeight="1" x14ac:dyDescent="0.25">
      <c r="A96" s="136" t="s">
        <v>366</v>
      </c>
      <c r="B96" s="124"/>
      <c r="C96" s="124"/>
      <c r="D96" s="124"/>
      <c r="E96" s="125"/>
      <c r="F96" s="126"/>
      <c r="G96" s="126"/>
      <c r="H96" s="126"/>
      <c r="I96" s="126"/>
      <c r="J96" s="127"/>
      <c r="K96" s="124"/>
      <c r="L96" s="124"/>
      <c r="M96" s="124"/>
      <c r="N96" s="124"/>
      <c r="O96" s="128"/>
      <c r="P96" s="128"/>
      <c r="Q96" s="129"/>
      <c r="R96" s="49"/>
      <c r="S96" s="127"/>
      <c r="T96" s="130"/>
      <c r="U96" s="130"/>
      <c r="V96" s="124"/>
      <c r="W96" s="124"/>
      <c r="X96" s="30"/>
      <c r="Y96" s="32"/>
      <c r="Z96" s="30"/>
      <c r="AA96" s="31"/>
      <c r="AB96" s="131"/>
      <c r="AC96" s="30"/>
      <c r="AD96" s="30"/>
      <c r="AE96" s="131"/>
      <c r="AF96" s="30"/>
      <c r="AG96" s="31"/>
      <c r="AH96" s="30"/>
      <c r="AI96" s="30"/>
      <c r="AJ96" s="30"/>
      <c r="AK96" s="131"/>
      <c r="AL96" s="30"/>
      <c r="AM96" s="18"/>
      <c r="AN96" s="30">
        <v>1.5307446</v>
      </c>
      <c r="AO96" s="131">
        <f t="shared" si="258"/>
        <v>0.21430424400000003</v>
      </c>
      <c r="AP96" s="30">
        <f t="shared" si="259"/>
        <v>1.745048844</v>
      </c>
      <c r="AQ96" s="137">
        <v>7.6350000000000001E-2</v>
      </c>
      <c r="AR96" s="138">
        <f t="shared" si="269"/>
        <v>1.64761695021</v>
      </c>
      <c r="AS96" s="138">
        <f t="shared" si="270"/>
        <v>0.23066637302940002</v>
      </c>
      <c r="AT96" s="138">
        <f t="shared" si="271"/>
        <v>1.8782833232394001</v>
      </c>
      <c r="AU96" s="21">
        <v>0.1</v>
      </c>
      <c r="AV96" s="138">
        <f t="shared" si="272"/>
        <v>1.812378645231</v>
      </c>
      <c r="AW96" s="138">
        <f t="shared" si="273"/>
        <v>0.25373301033234003</v>
      </c>
      <c r="AX96" s="138">
        <f t="shared" si="274"/>
        <v>2.0661116555633399</v>
      </c>
      <c r="AY96" s="304">
        <v>6.8000000000000005E-2</v>
      </c>
      <c r="AZ96" s="296">
        <f t="shared" si="275"/>
        <v>1.935620393106708</v>
      </c>
      <c r="BA96" s="219">
        <f t="shared" si="267"/>
        <v>0.29034305896600621</v>
      </c>
      <c r="BB96" s="296">
        <f t="shared" si="276"/>
        <v>2.2259634520727141</v>
      </c>
    </row>
    <row r="97" spans="1:54" s="1" customFormat="1" ht="15" customHeight="1" x14ac:dyDescent="0.25">
      <c r="A97" s="23" t="s">
        <v>369</v>
      </c>
      <c r="B97" s="124"/>
      <c r="C97" s="124"/>
      <c r="D97" s="124"/>
      <c r="E97" s="125"/>
      <c r="F97" s="126"/>
      <c r="G97" s="126"/>
      <c r="H97" s="126"/>
      <c r="I97" s="126"/>
      <c r="J97" s="127"/>
      <c r="K97" s="124"/>
      <c r="L97" s="124"/>
      <c r="M97" s="124"/>
      <c r="N97" s="124"/>
      <c r="O97" s="128"/>
      <c r="P97" s="128"/>
      <c r="Q97" s="129"/>
      <c r="R97" s="49"/>
      <c r="S97" s="127"/>
      <c r="T97" s="130"/>
      <c r="U97" s="130"/>
      <c r="V97" s="124"/>
      <c r="W97" s="124"/>
      <c r="X97" s="30"/>
      <c r="Y97" s="32"/>
      <c r="Z97" s="30"/>
      <c r="AA97" s="31"/>
      <c r="AB97" s="131"/>
      <c r="AC97" s="30"/>
      <c r="AD97" s="30"/>
      <c r="AE97" s="131"/>
      <c r="AF97" s="30"/>
      <c r="AG97" s="31"/>
      <c r="AH97" s="30"/>
      <c r="AI97" s="30"/>
      <c r="AJ97" s="30"/>
      <c r="AK97" s="131"/>
      <c r="AL97" s="30"/>
      <c r="AM97" s="18"/>
      <c r="AN97" s="133"/>
      <c r="AO97" s="132"/>
      <c r="AP97" s="133"/>
      <c r="AQ97" s="21"/>
      <c r="AR97" s="134"/>
      <c r="AS97" s="134"/>
      <c r="AT97" s="135"/>
      <c r="AU97" s="21"/>
      <c r="AV97" s="134"/>
      <c r="AW97" s="134"/>
      <c r="AX97" s="135"/>
      <c r="AY97" s="2"/>
      <c r="AZ97" s="285"/>
      <c r="BA97" s="285"/>
      <c r="BB97" s="297"/>
    </row>
    <row r="98" spans="1:54" s="1" customFormat="1" ht="15" customHeight="1" x14ac:dyDescent="0.25">
      <c r="A98" s="136" t="s">
        <v>368</v>
      </c>
      <c r="B98" s="124"/>
      <c r="C98" s="124"/>
      <c r="D98" s="124"/>
      <c r="E98" s="125"/>
      <c r="F98" s="126"/>
      <c r="G98" s="126"/>
      <c r="H98" s="126"/>
      <c r="I98" s="126"/>
      <c r="J98" s="127"/>
      <c r="K98" s="124"/>
      <c r="L98" s="124"/>
      <c r="M98" s="124"/>
      <c r="N98" s="124"/>
      <c r="O98" s="128"/>
      <c r="P98" s="128"/>
      <c r="Q98" s="129"/>
      <c r="R98" s="49"/>
      <c r="S98" s="127"/>
      <c r="T98" s="130"/>
      <c r="U98" s="130"/>
      <c r="V98" s="124"/>
      <c r="W98" s="124"/>
      <c r="X98" s="30"/>
      <c r="Y98" s="32"/>
      <c r="Z98" s="30"/>
      <c r="AA98" s="31"/>
      <c r="AB98" s="131"/>
      <c r="AC98" s="30"/>
      <c r="AD98" s="30"/>
      <c r="AE98" s="131"/>
      <c r="AF98" s="30"/>
      <c r="AG98" s="31"/>
      <c r="AH98" s="30"/>
      <c r="AI98" s="30"/>
      <c r="AJ98" s="30"/>
      <c r="AK98" s="131"/>
      <c r="AL98" s="30"/>
      <c r="AM98" s="18"/>
      <c r="AN98" s="131">
        <v>500.74285950000001</v>
      </c>
      <c r="AO98" s="131">
        <f>+AN98*$AE$5</f>
        <v>70.104000330000005</v>
      </c>
      <c r="AP98" s="131">
        <f t="shared" si="259"/>
        <v>570.84685982999997</v>
      </c>
      <c r="AQ98" s="137">
        <v>7.6399999999999996E-2</v>
      </c>
      <c r="AR98" s="99">
        <f t="shared" ref="AR98:AR100" si="277">+AN98*AQ98+AN98</f>
        <v>538.99961396579999</v>
      </c>
      <c r="AS98" s="99">
        <f t="shared" ref="AS98:AS100" si="278">+AR98*$AS$5</f>
        <v>75.459945955212007</v>
      </c>
      <c r="AT98" s="99">
        <f t="shared" ref="AT98:AT100" si="279">+AR98+AS98</f>
        <v>614.45955992101199</v>
      </c>
      <c r="AU98" s="21">
        <v>2.1999999999999999E-2</v>
      </c>
      <c r="AV98" s="99">
        <f t="shared" ref="AV98:AV100" si="280">+AR98*AU98+AR98</f>
        <v>550.85760547304756</v>
      </c>
      <c r="AW98" s="99">
        <f t="shared" ref="AW98:AW100" si="281">+AV98*$AS$5</f>
        <v>77.120064766226662</v>
      </c>
      <c r="AX98" s="99">
        <f t="shared" ref="AX98:AX100" si="282">+AV98+AW98</f>
        <v>627.97767023927418</v>
      </c>
      <c r="AY98" s="304">
        <v>6.8000000000000005E-2</v>
      </c>
      <c r="AZ98" s="288">
        <f t="shared" ref="AZ98:AZ100" si="283">+AV98*AY98+AV98</f>
        <v>588.31592264521475</v>
      </c>
      <c r="BA98" s="219">
        <f t="shared" si="267"/>
        <v>88.247388396782213</v>
      </c>
      <c r="BB98" s="288">
        <f t="shared" ref="BB98:BB100" si="284">+AZ98+BA98</f>
        <v>676.56331104199694</v>
      </c>
    </row>
    <row r="99" spans="1:54" s="1" customFormat="1" ht="15" customHeight="1" x14ac:dyDescent="0.25">
      <c r="A99" s="42" t="s">
        <v>32</v>
      </c>
      <c r="B99" s="124"/>
      <c r="C99" s="124"/>
      <c r="D99" s="124"/>
      <c r="E99" s="125"/>
      <c r="F99" s="126"/>
      <c r="G99" s="126"/>
      <c r="H99" s="126"/>
      <c r="I99" s="126"/>
      <c r="J99" s="127"/>
      <c r="K99" s="124"/>
      <c r="L99" s="124"/>
      <c r="M99" s="124"/>
      <c r="N99" s="124"/>
      <c r="O99" s="128"/>
      <c r="P99" s="128"/>
      <c r="Q99" s="129"/>
      <c r="R99" s="49"/>
      <c r="S99" s="127"/>
      <c r="T99" s="130"/>
      <c r="U99" s="130"/>
      <c r="V99" s="124"/>
      <c r="W99" s="124"/>
      <c r="X99" s="30"/>
      <c r="Y99" s="32"/>
      <c r="Z99" s="30"/>
      <c r="AA99" s="31"/>
      <c r="AB99" s="131"/>
      <c r="AC99" s="30"/>
      <c r="AD99" s="30"/>
      <c r="AE99" s="131"/>
      <c r="AF99" s="30"/>
      <c r="AG99" s="31"/>
      <c r="AH99" s="30"/>
      <c r="AI99" s="30"/>
      <c r="AJ99" s="30"/>
      <c r="AK99" s="131"/>
      <c r="AL99" s="30"/>
      <c r="AM99" s="18"/>
      <c r="AN99" s="30">
        <v>0.72934019999999999</v>
      </c>
      <c r="AO99" s="131">
        <f t="shared" si="258"/>
        <v>0.10210762800000001</v>
      </c>
      <c r="AP99" s="30">
        <f t="shared" si="259"/>
        <v>0.83144782799999994</v>
      </c>
      <c r="AQ99" s="137">
        <v>7.6350000000000001E-2</v>
      </c>
      <c r="AR99" s="138">
        <f t="shared" si="277"/>
        <v>0.78502532427000005</v>
      </c>
      <c r="AS99" s="138">
        <f t="shared" si="278"/>
        <v>0.10990354539780002</v>
      </c>
      <c r="AT99" s="138">
        <f t="shared" si="279"/>
        <v>0.89492886966780005</v>
      </c>
      <c r="AU99" s="21">
        <v>1.8800000000000001E-2</v>
      </c>
      <c r="AV99" s="138">
        <f t="shared" si="280"/>
        <v>0.79978380036627605</v>
      </c>
      <c r="AW99" s="138">
        <f t="shared" si="281"/>
        <v>0.11196973205127866</v>
      </c>
      <c r="AX99" s="138">
        <f t="shared" si="282"/>
        <v>0.91175353241755475</v>
      </c>
      <c r="AY99" s="304">
        <v>6.8000000000000005E-2</v>
      </c>
      <c r="AZ99" s="296">
        <f t="shared" si="283"/>
        <v>0.85416909879118286</v>
      </c>
      <c r="BA99" s="219">
        <f t="shared" si="267"/>
        <v>0.12812536481867742</v>
      </c>
      <c r="BB99" s="296">
        <f t="shared" si="284"/>
        <v>0.98229446360986028</v>
      </c>
    </row>
    <row r="100" spans="1:54" s="1" customFormat="1" ht="15" customHeight="1" x14ac:dyDescent="0.25">
      <c r="A100" s="42" t="s">
        <v>33</v>
      </c>
      <c r="B100" s="124"/>
      <c r="C100" s="124"/>
      <c r="D100" s="124"/>
      <c r="E100" s="125"/>
      <c r="F100" s="126"/>
      <c r="G100" s="126"/>
      <c r="H100" s="126"/>
      <c r="I100" s="126"/>
      <c r="J100" s="127"/>
      <c r="K100" s="124"/>
      <c r="L100" s="124"/>
      <c r="M100" s="124"/>
      <c r="N100" s="124"/>
      <c r="O100" s="128"/>
      <c r="P100" s="128"/>
      <c r="Q100" s="129"/>
      <c r="R100" s="49"/>
      <c r="S100" s="127"/>
      <c r="T100" s="130"/>
      <c r="U100" s="130"/>
      <c r="V100" s="124"/>
      <c r="W100" s="124"/>
      <c r="X100" s="30"/>
      <c r="Y100" s="32"/>
      <c r="Z100" s="30"/>
      <c r="AA100" s="31"/>
      <c r="AB100" s="131"/>
      <c r="AC100" s="30"/>
      <c r="AD100" s="30"/>
      <c r="AE100" s="131"/>
      <c r="AF100" s="30"/>
      <c r="AG100" s="31"/>
      <c r="AH100" s="30"/>
      <c r="AI100" s="30"/>
      <c r="AJ100" s="30"/>
      <c r="AK100" s="131"/>
      <c r="AL100" s="30"/>
      <c r="AM100" s="18"/>
      <c r="AN100" s="131">
        <v>175.68276</v>
      </c>
      <c r="AO100" s="131">
        <f t="shared" si="258"/>
        <v>24.595586400000002</v>
      </c>
      <c r="AP100" s="131">
        <f t="shared" si="259"/>
        <v>200.2783464</v>
      </c>
      <c r="AQ100" s="137">
        <v>7.6399999999999996E-2</v>
      </c>
      <c r="AR100" s="99">
        <f t="shared" si="277"/>
        <v>189.104922864</v>
      </c>
      <c r="AS100" s="99">
        <f t="shared" si="278"/>
        <v>26.474689200960004</v>
      </c>
      <c r="AT100" s="99">
        <f t="shared" si="279"/>
        <v>215.57961206496</v>
      </c>
      <c r="AU100" s="21">
        <v>1.8800000000000001E-2</v>
      </c>
      <c r="AV100" s="99">
        <f t="shared" si="280"/>
        <v>192.66009541384321</v>
      </c>
      <c r="AW100" s="99">
        <f t="shared" si="281"/>
        <v>26.972413357938052</v>
      </c>
      <c r="AX100" s="99">
        <f t="shared" si="282"/>
        <v>219.63250877178126</v>
      </c>
      <c r="AY100" s="304">
        <v>6.8000000000000005E-2</v>
      </c>
      <c r="AZ100" s="288">
        <f t="shared" si="283"/>
        <v>205.76098190198454</v>
      </c>
      <c r="BA100" s="219">
        <f t="shared" si="267"/>
        <v>30.86414728529768</v>
      </c>
      <c r="BB100" s="288">
        <f t="shared" si="284"/>
        <v>236.62512918728223</v>
      </c>
    </row>
    <row r="101" spans="1:54" s="1" customFormat="1" ht="15" customHeight="1" x14ac:dyDescent="0.25">
      <c r="A101" s="23" t="s">
        <v>370</v>
      </c>
      <c r="B101" s="124"/>
      <c r="C101" s="124"/>
      <c r="D101" s="124"/>
      <c r="E101" s="125"/>
      <c r="F101" s="126"/>
      <c r="G101" s="126"/>
      <c r="H101" s="126"/>
      <c r="I101" s="126"/>
      <c r="J101" s="127"/>
      <c r="K101" s="124"/>
      <c r="L101" s="124"/>
      <c r="M101" s="124"/>
      <c r="N101" s="124"/>
      <c r="O101" s="128"/>
      <c r="P101" s="128"/>
      <c r="Q101" s="129"/>
      <c r="R101" s="49"/>
      <c r="S101" s="127"/>
      <c r="T101" s="130"/>
      <c r="U101" s="130"/>
      <c r="V101" s="124"/>
      <c r="W101" s="124"/>
      <c r="X101" s="30"/>
      <c r="Y101" s="32"/>
      <c r="Z101" s="30"/>
      <c r="AA101" s="31"/>
      <c r="AB101" s="131"/>
      <c r="AC101" s="30"/>
      <c r="AD101" s="30"/>
      <c r="AE101" s="131"/>
      <c r="AF101" s="30"/>
      <c r="AG101" s="31"/>
      <c r="AH101" s="30"/>
      <c r="AI101" s="30"/>
      <c r="AJ101" s="30"/>
      <c r="AK101" s="131"/>
      <c r="AL101" s="30"/>
      <c r="AM101" s="18"/>
      <c r="AN101" s="133"/>
      <c r="AO101" s="132"/>
      <c r="AP101" s="133"/>
      <c r="AQ101" s="21"/>
      <c r="AR101" s="134"/>
      <c r="AS101" s="134"/>
      <c r="AT101" s="135"/>
      <c r="AU101" s="21"/>
      <c r="AV101" s="134"/>
      <c r="AW101" s="134"/>
      <c r="AX101" s="135"/>
      <c r="AY101" s="2"/>
      <c r="AZ101" s="285"/>
      <c r="BA101" s="285"/>
      <c r="BB101" s="297"/>
    </row>
    <row r="102" spans="1:54" s="1" customFormat="1" ht="15" customHeight="1" x14ac:dyDescent="0.25">
      <c r="A102" s="136" t="s">
        <v>368</v>
      </c>
      <c r="B102" s="124"/>
      <c r="C102" s="124"/>
      <c r="D102" s="124"/>
      <c r="E102" s="125"/>
      <c r="F102" s="126"/>
      <c r="G102" s="126"/>
      <c r="H102" s="126"/>
      <c r="I102" s="126"/>
      <c r="J102" s="127"/>
      <c r="K102" s="124"/>
      <c r="L102" s="124"/>
      <c r="M102" s="124"/>
      <c r="N102" s="124"/>
      <c r="O102" s="128"/>
      <c r="P102" s="128"/>
      <c r="Q102" s="129"/>
      <c r="R102" s="49"/>
      <c r="S102" s="127"/>
      <c r="T102" s="130"/>
      <c r="U102" s="130"/>
      <c r="V102" s="124"/>
      <c r="W102" s="124"/>
      <c r="X102" s="30"/>
      <c r="Y102" s="32"/>
      <c r="Z102" s="30"/>
      <c r="AA102" s="31"/>
      <c r="AB102" s="131"/>
      <c r="AC102" s="30"/>
      <c r="AD102" s="30"/>
      <c r="AE102" s="131"/>
      <c r="AF102" s="30"/>
      <c r="AG102" s="31"/>
      <c r="AH102" s="30"/>
      <c r="AI102" s="30"/>
      <c r="AJ102" s="30"/>
      <c r="AK102" s="131"/>
      <c r="AL102" s="30"/>
      <c r="AM102" s="18"/>
      <c r="AN102" s="30"/>
      <c r="AO102" s="131"/>
      <c r="AP102" s="30"/>
      <c r="AQ102" s="137">
        <v>0</v>
      </c>
      <c r="AR102" s="99">
        <v>539</v>
      </c>
      <c r="AS102" s="99">
        <f t="shared" ref="AS102:AS104" si="285">+AR102*$AS$5</f>
        <v>75.460000000000008</v>
      </c>
      <c r="AT102" s="99">
        <f t="shared" ref="AT102:AT104" si="286">+AR102+AS102</f>
        <v>614.46</v>
      </c>
      <c r="AU102" s="21">
        <v>0</v>
      </c>
      <c r="AV102" s="99">
        <f t="shared" ref="AV102:AV104" si="287">+AR102*AU102+AR102</f>
        <v>539</v>
      </c>
      <c r="AW102" s="99">
        <f t="shared" ref="AW102:AW104" si="288">+AV102*$AS$5</f>
        <v>75.460000000000008</v>
      </c>
      <c r="AX102" s="99">
        <f t="shared" ref="AX102:AX104" si="289">+AV102+AW102</f>
        <v>614.46</v>
      </c>
      <c r="AY102" s="304">
        <v>6.8000000000000005E-2</v>
      </c>
      <c r="AZ102" s="288">
        <f t="shared" ref="AZ102:AZ104" si="290">+AV102*AY102+AV102</f>
        <v>575.65200000000004</v>
      </c>
      <c r="BA102" s="219">
        <f t="shared" si="267"/>
        <v>86.347800000000007</v>
      </c>
      <c r="BB102" s="288">
        <f t="shared" ref="BB102:BB104" si="291">+AZ102+BA102</f>
        <v>661.99980000000005</v>
      </c>
    </row>
    <row r="103" spans="1:54" s="1" customFormat="1" ht="15" customHeight="1" x14ac:dyDescent="0.25">
      <c r="A103" s="136" t="s">
        <v>267</v>
      </c>
      <c r="B103" s="124"/>
      <c r="C103" s="124"/>
      <c r="D103" s="124"/>
      <c r="E103" s="125"/>
      <c r="F103" s="126"/>
      <c r="G103" s="126"/>
      <c r="H103" s="126"/>
      <c r="I103" s="126"/>
      <c r="J103" s="127"/>
      <c r="K103" s="124"/>
      <c r="L103" s="124"/>
      <c r="M103" s="124"/>
      <c r="N103" s="124"/>
      <c r="O103" s="128"/>
      <c r="P103" s="128"/>
      <c r="Q103" s="129"/>
      <c r="R103" s="49"/>
      <c r="S103" s="127"/>
      <c r="T103" s="130"/>
      <c r="U103" s="130"/>
      <c r="V103" s="124"/>
      <c r="W103" s="124"/>
      <c r="X103" s="30"/>
      <c r="Y103" s="32"/>
      <c r="Z103" s="30"/>
      <c r="AA103" s="31"/>
      <c r="AB103" s="131"/>
      <c r="AC103" s="30"/>
      <c r="AD103" s="30"/>
      <c r="AE103" s="131"/>
      <c r="AF103" s="30"/>
      <c r="AG103" s="31"/>
      <c r="AH103" s="30"/>
      <c r="AI103" s="30"/>
      <c r="AJ103" s="30"/>
      <c r="AK103" s="131"/>
      <c r="AL103" s="30"/>
      <c r="AM103" s="18"/>
      <c r="AN103" s="30"/>
      <c r="AO103" s="131"/>
      <c r="AP103" s="30"/>
      <c r="AQ103" s="137">
        <v>0</v>
      </c>
      <c r="AR103" s="138">
        <v>0.78500000000000003</v>
      </c>
      <c r="AS103" s="138">
        <f t="shared" si="285"/>
        <v>0.10990000000000001</v>
      </c>
      <c r="AT103" s="138">
        <f t="shared" si="286"/>
        <v>0.89490000000000003</v>
      </c>
      <c r="AU103" s="21">
        <v>0</v>
      </c>
      <c r="AV103" s="138">
        <f t="shared" si="287"/>
        <v>0.78500000000000003</v>
      </c>
      <c r="AW103" s="138">
        <f t="shared" si="288"/>
        <v>0.10990000000000001</v>
      </c>
      <c r="AX103" s="138">
        <f t="shared" si="289"/>
        <v>0.89490000000000003</v>
      </c>
      <c r="AY103" s="304">
        <v>6.8000000000000005E-2</v>
      </c>
      <c r="AZ103" s="296">
        <f t="shared" si="290"/>
        <v>0.83838000000000001</v>
      </c>
      <c r="BA103" s="219">
        <f t="shared" si="267"/>
        <v>0.12575700000000001</v>
      </c>
      <c r="BB103" s="296">
        <f t="shared" si="291"/>
        <v>0.96413700000000002</v>
      </c>
    </row>
    <row r="104" spans="1:54" s="1" customFormat="1" ht="15" customHeight="1" x14ac:dyDescent="0.25">
      <c r="A104" s="136" t="s">
        <v>268</v>
      </c>
      <c r="B104" s="124"/>
      <c r="C104" s="124"/>
      <c r="D104" s="124"/>
      <c r="E104" s="125"/>
      <c r="F104" s="126"/>
      <c r="G104" s="126"/>
      <c r="H104" s="126"/>
      <c r="I104" s="126"/>
      <c r="J104" s="127"/>
      <c r="K104" s="124"/>
      <c r="L104" s="124"/>
      <c r="M104" s="124"/>
      <c r="N104" s="124"/>
      <c r="O104" s="128"/>
      <c r="P104" s="128"/>
      <c r="Q104" s="129"/>
      <c r="R104" s="49"/>
      <c r="S104" s="127"/>
      <c r="T104" s="130"/>
      <c r="U104" s="130"/>
      <c r="V104" s="124"/>
      <c r="W104" s="124"/>
      <c r="X104" s="30"/>
      <c r="Y104" s="32"/>
      <c r="Z104" s="30"/>
      <c r="AA104" s="31"/>
      <c r="AB104" s="131"/>
      <c r="AC104" s="30"/>
      <c r="AD104" s="30"/>
      <c r="AE104" s="131"/>
      <c r="AF104" s="30"/>
      <c r="AG104" s="31"/>
      <c r="AH104" s="30"/>
      <c r="AI104" s="30"/>
      <c r="AJ104" s="30"/>
      <c r="AK104" s="131"/>
      <c r="AL104" s="30"/>
      <c r="AM104" s="18"/>
      <c r="AN104" s="30"/>
      <c r="AO104" s="131"/>
      <c r="AP104" s="30"/>
      <c r="AQ104" s="137">
        <v>0</v>
      </c>
      <c r="AR104" s="99">
        <v>189.1</v>
      </c>
      <c r="AS104" s="99">
        <f t="shared" si="285"/>
        <v>26.474</v>
      </c>
      <c r="AT104" s="99">
        <f t="shared" si="286"/>
        <v>215.57399999999998</v>
      </c>
      <c r="AU104" s="21">
        <v>-0.06</v>
      </c>
      <c r="AV104" s="99">
        <f t="shared" si="287"/>
        <v>177.75399999999999</v>
      </c>
      <c r="AW104" s="99">
        <f t="shared" si="288"/>
        <v>24.885560000000002</v>
      </c>
      <c r="AX104" s="99">
        <f t="shared" si="289"/>
        <v>202.63955999999999</v>
      </c>
      <c r="AY104" s="304">
        <v>6.8000000000000005E-2</v>
      </c>
      <c r="AZ104" s="288">
        <f t="shared" si="290"/>
        <v>189.841272</v>
      </c>
      <c r="BA104" s="219">
        <f t="shared" si="267"/>
        <v>28.476190800000001</v>
      </c>
      <c r="BB104" s="288">
        <f t="shared" si="291"/>
        <v>218.31746280000002</v>
      </c>
    </row>
    <row r="105" spans="1:54" s="1" customFormat="1" ht="15" hidden="1" customHeight="1" x14ac:dyDescent="0.25">
      <c r="A105" s="23" t="s">
        <v>35</v>
      </c>
      <c r="B105" s="124"/>
      <c r="C105" s="124"/>
      <c r="D105" s="124"/>
      <c r="E105" s="125"/>
      <c r="F105" s="126"/>
      <c r="G105" s="126"/>
      <c r="H105" s="126"/>
      <c r="I105" s="126"/>
      <c r="J105" s="127"/>
      <c r="K105" s="124"/>
      <c r="L105" s="124"/>
      <c r="M105" s="124"/>
      <c r="N105" s="124"/>
      <c r="O105" s="128"/>
      <c r="P105" s="128"/>
      <c r="Q105" s="129"/>
      <c r="R105" s="49"/>
      <c r="S105" s="127"/>
      <c r="T105" s="130"/>
      <c r="U105" s="130"/>
      <c r="V105" s="124"/>
      <c r="W105" s="124"/>
      <c r="X105" s="30"/>
      <c r="Y105" s="32"/>
      <c r="Z105" s="30"/>
      <c r="AA105" s="31"/>
      <c r="AB105" s="131"/>
      <c r="AC105" s="30"/>
      <c r="AD105" s="30"/>
      <c r="AE105" s="131"/>
      <c r="AF105" s="30"/>
      <c r="AG105" s="31"/>
      <c r="AH105" s="30"/>
      <c r="AI105" s="30"/>
      <c r="AJ105" s="30"/>
      <c r="AK105" s="131"/>
      <c r="AL105" s="30"/>
      <c r="AM105" s="18"/>
      <c r="AN105" s="133"/>
      <c r="AO105" s="132"/>
      <c r="AP105" s="133"/>
      <c r="AQ105" s="21"/>
      <c r="AR105" s="134"/>
      <c r="AS105" s="134"/>
      <c r="AT105" s="135"/>
      <c r="AU105" s="21"/>
      <c r="AV105" s="134"/>
      <c r="AW105" s="134"/>
      <c r="AX105" s="135"/>
      <c r="AY105" s="2"/>
      <c r="AZ105" s="285"/>
      <c r="BA105" s="285"/>
      <c r="BB105" s="297"/>
    </row>
    <row r="106" spans="1:54" s="1" customFormat="1" ht="15" hidden="1" customHeight="1" x14ac:dyDescent="0.25">
      <c r="A106" s="136" t="s">
        <v>25</v>
      </c>
      <c r="B106" s="124"/>
      <c r="C106" s="124"/>
      <c r="D106" s="124"/>
      <c r="E106" s="125"/>
      <c r="F106" s="126"/>
      <c r="G106" s="126"/>
      <c r="H106" s="126"/>
      <c r="I106" s="126"/>
      <c r="J106" s="127"/>
      <c r="K106" s="124"/>
      <c r="L106" s="124"/>
      <c r="M106" s="124"/>
      <c r="N106" s="124"/>
      <c r="O106" s="128"/>
      <c r="P106" s="128"/>
      <c r="Q106" s="129"/>
      <c r="R106" s="49"/>
      <c r="S106" s="127"/>
      <c r="T106" s="130"/>
      <c r="U106" s="130"/>
      <c r="V106" s="124"/>
      <c r="W106" s="124"/>
      <c r="X106" s="30"/>
      <c r="Y106" s="32"/>
      <c r="Z106" s="30"/>
      <c r="AA106" s="31"/>
      <c r="AB106" s="131"/>
      <c r="AC106" s="30"/>
      <c r="AD106" s="30"/>
      <c r="AE106" s="131"/>
      <c r="AF106" s="30"/>
      <c r="AG106" s="31"/>
      <c r="AH106" s="30"/>
      <c r="AI106" s="30"/>
      <c r="AJ106" s="30"/>
      <c r="AK106" s="131"/>
      <c r="AL106" s="30"/>
      <c r="AM106" s="18"/>
      <c r="AN106" s="131">
        <v>324.43752000000001</v>
      </c>
      <c r="AO106" s="131">
        <f t="shared" si="258"/>
        <v>45.421252800000005</v>
      </c>
      <c r="AP106" s="131">
        <f t="shared" si="259"/>
        <v>369.8587728</v>
      </c>
      <c r="AQ106" s="137">
        <v>7.6420000000000002E-2</v>
      </c>
      <c r="AR106" s="99">
        <f t="shared" ref="AR106:AR107" si="292">+AN106*AQ106+AN106</f>
        <v>349.23103527839999</v>
      </c>
      <c r="AS106" s="99">
        <f t="shared" ref="AS106:AS107" si="293">+AR106*$AS$5</f>
        <v>48.892344938976002</v>
      </c>
      <c r="AT106" s="99">
        <f t="shared" ref="AT106:AT107" si="294">+AR106+AS106</f>
        <v>398.123380217376</v>
      </c>
      <c r="AU106" s="21" t="s">
        <v>380</v>
      </c>
      <c r="AV106" s="80"/>
      <c r="AW106" s="80"/>
      <c r="AX106" s="80"/>
      <c r="AY106" s="5" t="s">
        <v>380</v>
      </c>
      <c r="AZ106" s="219"/>
      <c r="BA106" s="219"/>
      <c r="BB106" s="219"/>
    </row>
    <row r="107" spans="1:54" s="1" customFormat="1" ht="15" hidden="1" customHeight="1" x14ac:dyDescent="0.25">
      <c r="A107" s="136" t="s">
        <v>32</v>
      </c>
      <c r="B107" s="124"/>
      <c r="C107" s="124"/>
      <c r="D107" s="124"/>
      <c r="E107" s="125"/>
      <c r="F107" s="126"/>
      <c r="G107" s="126"/>
      <c r="H107" s="126"/>
      <c r="I107" s="126"/>
      <c r="J107" s="127"/>
      <c r="K107" s="124"/>
      <c r="L107" s="124"/>
      <c r="M107" s="124"/>
      <c r="N107" s="124"/>
      <c r="O107" s="128"/>
      <c r="P107" s="128"/>
      <c r="Q107" s="129"/>
      <c r="R107" s="49"/>
      <c r="S107" s="127"/>
      <c r="T107" s="130"/>
      <c r="U107" s="130"/>
      <c r="V107" s="124"/>
      <c r="W107" s="124"/>
      <c r="X107" s="30"/>
      <c r="Y107" s="32"/>
      <c r="Z107" s="30"/>
      <c r="AA107" s="31"/>
      <c r="AB107" s="131"/>
      <c r="AC107" s="30"/>
      <c r="AD107" s="30"/>
      <c r="AE107" s="131"/>
      <c r="AF107" s="30"/>
      <c r="AG107" s="31"/>
      <c r="AH107" s="30"/>
      <c r="AI107" s="30"/>
      <c r="AJ107" s="30"/>
      <c r="AK107" s="131"/>
      <c r="AL107" s="30"/>
      <c r="AM107" s="18"/>
      <c r="AN107" s="30">
        <v>1.4238179999999998</v>
      </c>
      <c r="AO107" s="131">
        <f t="shared" si="258"/>
        <v>0.19933451999999999</v>
      </c>
      <c r="AP107" s="30">
        <f t="shared" si="259"/>
        <v>1.6231525199999999</v>
      </c>
      <c r="AQ107" s="137">
        <v>7.6399999999999996E-2</v>
      </c>
      <c r="AR107" s="138">
        <f t="shared" si="292"/>
        <v>1.5325976951999998</v>
      </c>
      <c r="AS107" s="138">
        <f t="shared" si="293"/>
        <v>0.214563677328</v>
      </c>
      <c r="AT107" s="138">
        <f t="shared" si="294"/>
        <v>1.7471613725279997</v>
      </c>
      <c r="AU107" s="21" t="s">
        <v>380</v>
      </c>
      <c r="AV107" s="113"/>
      <c r="AW107" s="113"/>
      <c r="AX107" s="113"/>
      <c r="AY107" s="5" t="s">
        <v>380</v>
      </c>
      <c r="AZ107" s="220"/>
      <c r="BA107" s="220"/>
      <c r="BB107" s="220"/>
    </row>
    <row r="108" spans="1:54" s="1" customFormat="1" ht="15" customHeight="1" x14ac:dyDescent="0.25">
      <c r="A108" s="23" t="s">
        <v>186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139"/>
      <c r="P108" s="139"/>
      <c r="Q108" s="140"/>
      <c r="R108" s="141"/>
      <c r="S108" s="23"/>
      <c r="T108" s="23"/>
      <c r="U108" s="23"/>
      <c r="V108" s="23"/>
      <c r="W108" s="23"/>
      <c r="X108" s="141"/>
      <c r="Y108" s="141"/>
      <c r="Z108" s="141"/>
      <c r="AA108" s="142"/>
      <c r="AB108" s="141"/>
      <c r="AC108" s="30"/>
      <c r="AD108" s="141"/>
      <c r="AE108" s="132"/>
      <c r="AF108" s="141"/>
      <c r="AG108" s="31"/>
      <c r="AH108" s="32"/>
      <c r="AI108" s="30"/>
      <c r="AJ108" s="141"/>
      <c r="AK108" s="132"/>
      <c r="AL108" s="141"/>
      <c r="AM108" s="18"/>
      <c r="AN108" s="132"/>
      <c r="AO108" s="132"/>
      <c r="AP108" s="141"/>
      <c r="AQ108" s="18"/>
      <c r="AR108" s="134"/>
      <c r="AS108" s="134"/>
      <c r="AT108" s="143"/>
      <c r="AU108" s="21"/>
      <c r="AV108" s="134"/>
      <c r="AW108" s="134"/>
      <c r="AX108" s="143"/>
      <c r="AY108" s="2"/>
      <c r="AZ108" s="285"/>
      <c r="BA108" s="285"/>
      <c r="BB108" s="286"/>
    </row>
    <row r="109" spans="1:54" s="1" customFormat="1" ht="15" hidden="1" customHeight="1" x14ac:dyDescent="0.25">
      <c r="A109" s="23" t="s">
        <v>208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139"/>
      <c r="P109" s="139"/>
      <c r="Q109" s="23"/>
      <c r="R109" s="141"/>
      <c r="S109" s="23"/>
      <c r="T109" s="23"/>
      <c r="U109" s="23"/>
      <c r="V109" s="23"/>
      <c r="W109" s="23"/>
      <c r="X109" s="141"/>
      <c r="Y109" s="141"/>
      <c r="Z109" s="141"/>
      <c r="AA109" s="142"/>
      <c r="AB109" s="141"/>
      <c r="AC109" s="30"/>
      <c r="AD109" s="141"/>
      <c r="AE109" s="132"/>
      <c r="AF109" s="141"/>
      <c r="AG109" s="31"/>
      <c r="AH109" s="32"/>
      <c r="AI109" s="30"/>
      <c r="AJ109" s="141"/>
      <c r="AK109" s="132"/>
      <c r="AL109" s="141"/>
      <c r="AM109" s="18"/>
      <c r="AN109" s="132"/>
      <c r="AO109" s="132"/>
      <c r="AP109" s="141"/>
      <c r="AQ109" s="18"/>
      <c r="AR109" s="134"/>
      <c r="AS109" s="134"/>
      <c r="AT109" s="143"/>
      <c r="AU109" s="21"/>
      <c r="AV109" s="134"/>
      <c r="AW109" s="134"/>
      <c r="AX109" s="143"/>
      <c r="AY109" s="2"/>
      <c r="AZ109" s="285"/>
      <c r="BA109" s="285"/>
      <c r="BB109" s="286"/>
    </row>
    <row r="110" spans="1:54" s="1" customFormat="1" ht="15" hidden="1" customHeight="1" x14ac:dyDescent="0.25">
      <c r="A110" s="42" t="s">
        <v>25</v>
      </c>
      <c r="B110" s="144">
        <v>200</v>
      </c>
      <c r="C110" s="144">
        <f t="shared" ref="C110:C112" si="295">+B110*$C$5</f>
        <v>28.000000000000004</v>
      </c>
      <c r="D110" s="144">
        <f t="shared" ref="D110:D112" si="296">+B110+C110</f>
        <v>228</v>
      </c>
      <c r="E110" s="145">
        <v>0.5</v>
      </c>
      <c r="F110" s="144">
        <f t="shared" ref="F110:F112" si="297">+B110*E110</f>
        <v>100</v>
      </c>
      <c r="G110" s="144">
        <f t="shared" ref="G110:G112" si="298">+B110+F110</f>
        <v>300</v>
      </c>
      <c r="H110" s="144">
        <f t="shared" ref="H110:H112" si="299">+G110*$H$5</f>
        <v>42.000000000000007</v>
      </c>
      <c r="I110" s="144">
        <f t="shared" ref="I110:I112" si="300">+G110+H110</f>
        <v>342</v>
      </c>
      <c r="J110" s="127">
        <v>0.20627999999999999</v>
      </c>
      <c r="K110" s="124">
        <f t="shared" ref="K110:K112" si="301">+G110*J110</f>
        <v>61.884</v>
      </c>
      <c r="L110" s="124">
        <f t="shared" ref="L110:L112" si="302">+G110+K110</f>
        <v>361.88400000000001</v>
      </c>
      <c r="M110" s="124">
        <f t="shared" ref="M110:M112" si="303">+L110*$M$5</f>
        <v>50.663760000000003</v>
      </c>
      <c r="N110" s="124">
        <f t="shared" ref="N110:N112" si="304">+L110+M110</f>
        <v>412.54776000000004</v>
      </c>
      <c r="O110" s="128">
        <v>361.89</v>
      </c>
      <c r="P110" s="128">
        <v>412.55</v>
      </c>
      <c r="Q110" s="129">
        <v>0.21</v>
      </c>
      <c r="R110" s="49"/>
      <c r="S110" s="127">
        <v>0.15</v>
      </c>
      <c r="T110" s="130">
        <f t="shared" ref="T110:T112" si="305">+L110*S110</f>
        <v>54.282600000000002</v>
      </c>
      <c r="U110" s="130">
        <f t="shared" ref="U110:U112" si="306">+L110+T110</f>
        <v>416.16660000000002</v>
      </c>
      <c r="V110" s="124">
        <f t="shared" ref="V110:V112" si="307">+U110*$V$5</f>
        <v>58.263324000000011</v>
      </c>
      <c r="W110" s="124">
        <f t="shared" ref="W110:W112" si="308">+U110+V110</f>
        <v>474.42992400000003</v>
      </c>
      <c r="X110" s="146">
        <v>415.15</v>
      </c>
      <c r="Y110" s="32">
        <f t="shared" ref="Y110:Y112" si="309">+X110*$Y$5</f>
        <v>58.121000000000002</v>
      </c>
      <c r="Z110" s="131">
        <f t="shared" ref="Z110:Z112" si="310">+X110+Y110</f>
        <v>473.27099999999996</v>
      </c>
      <c r="AA110" s="31">
        <v>7.4999999999999997E-2</v>
      </c>
      <c r="AB110" s="131">
        <f t="shared" ref="AB110:AB112" si="311">X110*AA110</f>
        <v>31.136249999999997</v>
      </c>
      <c r="AC110" s="30">
        <f t="shared" ref="AC110:AC112" si="312">+X110+AB110</f>
        <v>446.28625</v>
      </c>
      <c r="AD110" s="49">
        <v>446.29</v>
      </c>
      <c r="AE110" s="131">
        <f t="shared" ref="AE110:AE112" si="313">+AD110*$Y$5</f>
        <v>62.48060000000001</v>
      </c>
      <c r="AF110" s="131">
        <f t="shared" ref="AF110:AF112" si="314">+AD110+AE110</f>
        <v>508.77060000000006</v>
      </c>
      <c r="AG110" s="50">
        <v>8.7999999999999995E-2</v>
      </c>
      <c r="AH110" s="49">
        <f t="shared" ref="AH110:AH112" si="315">AD110*AG110</f>
        <v>39.273519999999998</v>
      </c>
      <c r="AI110" s="51">
        <f t="shared" ref="AI110:AI112" si="316">+AD110+AH110</f>
        <v>485.56352000000004</v>
      </c>
      <c r="AJ110" s="49">
        <v>485.55</v>
      </c>
      <c r="AK110" s="131">
        <f t="shared" ref="AK110:AK112" si="317">+AJ110*$Y$5</f>
        <v>67.977000000000004</v>
      </c>
      <c r="AL110" s="131">
        <f t="shared" ref="AL110:AL112" si="318">+AJ110+AK110</f>
        <v>553.52700000000004</v>
      </c>
      <c r="AM110" s="137">
        <v>0.122</v>
      </c>
      <c r="AN110" s="131">
        <f t="shared" ref="AN110:AN112" si="319">+AJ110*AM110+AJ110</f>
        <v>544.78710000000001</v>
      </c>
      <c r="AO110" s="131">
        <f t="shared" ref="AO110:AO112" si="320">+AN110*$Y$5</f>
        <v>76.270194000000004</v>
      </c>
      <c r="AP110" s="131">
        <f t="shared" ref="AP110:AP112" si="321">+AN110+AO110</f>
        <v>621.05729399999996</v>
      </c>
      <c r="AQ110" s="137">
        <v>0</v>
      </c>
      <c r="AR110" s="99">
        <f t="shared" ref="AR110:AR112" si="322">+AN110*AQ110+AN110</f>
        <v>544.78710000000001</v>
      </c>
      <c r="AS110" s="99">
        <f t="shared" ref="AS110:AS112" si="323">+AR110*$Y$5</f>
        <v>76.270194000000004</v>
      </c>
      <c r="AT110" s="99">
        <f t="shared" ref="AT110:AT112" si="324">+AR110+AS110</f>
        <v>621.05729399999996</v>
      </c>
      <c r="AU110" s="21" t="s">
        <v>380</v>
      </c>
      <c r="AV110" s="99"/>
      <c r="AW110" s="99"/>
      <c r="AX110" s="99"/>
      <c r="AY110" s="5" t="s">
        <v>380</v>
      </c>
      <c r="AZ110" s="288"/>
      <c r="BA110" s="288"/>
      <c r="BB110" s="288"/>
    </row>
    <row r="111" spans="1:54" s="1" customFormat="1" ht="15" hidden="1" customHeight="1" x14ac:dyDescent="0.25">
      <c r="A111" s="42" t="s">
        <v>32</v>
      </c>
      <c r="B111" s="144">
        <v>0.3</v>
      </c>
      <c r="C111" s="144">
        <f t="shared" si="295"/>
        <v>4.2000000000000003E-2</v>
      </c>
      <c r="D111" s="144">
        <f t="shared" si="296"/>
        <v>0.34199999999999997</v>
      </c>
      <c r="E111" s="145">
        <v>0.47</v>
      </c>
      <c r="F111" s="144">
        <f t="shared" si="297"/>
        <v>0.14099999999999999</v>
      </c>
      <c r="G111" s="144">
        <f t="shared" si="298"/>
        <v>0.44099999999999995</v>
      </c>
      <c r="H111" s="144">
        <f t="shared" si="299"/>
        <v>6.1739999999999996E-2</v>
      </c>
      <c r="I111" s="144">
        <f t="shared" si="300"/>
        <v>0.50273999999999996</v>
      </c>
      <c r="J111" s="127">
        <v>0.21</v>
      </c>
      <c r="K111" s="124">
        <f t="shared" si="301"/>
        <v>9.2609999999999984E-2</v>
      </c>
      <c r="L111" s="124">
        <f t="shared" si="302"/>
        <v>0.53360999999999992</v>
      </c>
      <c r="M111" s="124">
        <f t="shared" si="303"/>
        <v>7.4705399999999991E-2</v>
      </c>
      <c r="N111" s="124">
        <f t="shared" si="304"/>
        <v>0.60831539999999995</v>
      </c>
      <c r="O111" s="128">
        <v>0.53</v>
      </c>
      <c r="P111" s="128">
        <v>0.61</v>
      </c>
      <c r="Q111" s="129">
        <v>0.21</v>
      </c>
      <c r="R111" s="49"/>
      <c r="S111" s="127">
        <v>0.15</v>
      </c>
      <c r="T111" s="130">
        <f t="shared" si="305"/>
        <v>8.0041499999999988E-2</v>
      </c>
      <c r="U111" s="130">
        <f t="shared" si="306"/>
        <v>0.61365149999999991</v>
      </c>
      <c r="V111" s="124">
        <f t="shared" si="307"/>
        <v>8.5911210000000002E-2</v>
      </c>
      <c r="W111" s="124">
        <f t="shared" si="308"/>
        <v>0.69956270999999992</v>
      </c>
      <c r="X111" s="147">
        <v>0.6</v>
      </c>
      <c r="Y111" s="32">
        <f t="shared" si="309"/>
        <v>8.4000000000000005E-2</v>
      </c>
      <c r="Z111" s="30">
        <f t="shared" si="310"/>
        <v>0.68399999999999994</v>
      </c>
      <c r="AA111" s="31">
        <v>8.3299999999999999E-2</v>
      </c>
      <c r="AB111" s="131">
        <f t="shared" si="311"/>
        <v>4.9979999999999997E-2</v>
      </c>
      <c r="AC111" s="30">
        <f t="shared" si="312"/>
        <v>0.64998</v>
      </c>
      <c r="AD111" s="51">
        <v>0.65</v>
      </c>
      <c r="AE111" s="131">
        <f t="shared" si="313"/>
        <v>9.1000000000000011E-2</v>
      </c>
      <c r="AF111" s="30">
        <f t="shared" si="314"/>
        <v>0.74099999999999999</v>
      </c>
      <c r="AG111" s="50">
        <v>7.3899999999999993E-2</v>
      </c>
      <c r="AH111" s="49">
        <f t="shared" si="315"/>
        <v>4.8034999999999994E-2</v>
      </c>
      <c r="AI111" s="51">
        <f t="shared" si="316"/>
        <v>0.69803499999999996</v>
      </c>
      <c r="AJ111" s="51">
        <v>0.69799999999999995</v>
      </c>
      <c r="AK111" s="131">
        <f t="shared" si="317"/>
        <v>9.7720000000000001E-2</v>
      </c>
      <c r="AL111" s="30">
        <f t="shared" si="318"/>
        <v>0.79571999999999998</v>
      </c>
      <c r="AM111" s="137">
        <v>0.122</v>
      </c>
      <c r="AN111" s="30">
        <f t="shared" si="319"/>
        <v>0.78315599999999996</v>
      </c>
      <c r="AO111" s="131">
        <f t="shared" si="320"/>
        <v>0.10964184</v>
      </c>
      <c r="AP111" s="30">
        <f t="shared" si="321"/>
        <v>0.89279783999999995</v>
      </c>
      <c r="AQ111" s="137">
        <v>0</v>
      </c>
      <c r="AR111" s="138">
        <f t="shared" si="322"/>
        <v>0.78315599999999996</v>
      </c>
      <c r="AS111" s="99">
        <f t="shared" si="323"/>
        <v>0.10964184</v>
      </c>
      <c r="AT111" s="138">
        <f t="shared" si="324"/>
        <v>0.89279783999999995</v>
      </c>
      <c r="AU111" s="21" t="s">
        <v>380</v>
      </c>
      <c r="AV111" s="138"/>
      <c r="AW111" s="99"/>
      <c r="AX111" s="138"/>
      <c r="AY111" s="5" t="s">
        <v>380</v>
      </c>
      <c r="AZ111" s="296"/>
      <c r="BA111" s="288"/>
      <c r="BB111" s="296"/>
    </row>
    <row r="112" spans="1:54" s="1" customFormat="1" ht="15" hidden="1" customHeight="1" x14ac:dyDescent="0.25">
      <c r="A112" s="42" t="s">
        <v>33</v>
      </c>
      <c r="B112" s="144">
        <v>75</v>
      </c>
      <c r="C112" s="144">
        <f t="shared" si="295"/>
        <v>10.500000000000002</v>
      </c>
      <c r="D112" s="144">
        <f t="shared" si="296"/>
        <v>85.5</v>
      </c>
      <c r="E112" s="145">
        <v>0.4</v>
      </c>
      <c r="F112" s="144">
        <f t="shared" si="297"/>
        <v>30</v>
      </c>
      <c r="G112" s="144">
        <f t="shared" si="298"/>
        <v>105</v>
      </c>
      <c r="H112" s="144">
        <f t="shared" si="299"/>
        <v>14.700000000000001</v>
      </c>
      <c r="I112" s="144">
        <f t="shared" si="300"/>
        <v>119.7</v>
      </c>
      <c r="J112" s="127">
        <v>0.20627999999999999</v>
      </c>
      <c r="K112" s="124">
        <f t="shared" si="301"/>
        <v>21.659399999999998</v>
      </c>
      <c r="L112" s="124">
        <f t="shared" si="302"/>
        <v>126.65940000000001</v>
      </c>
      <c r="M112" s="124">
        <f t="shared" si="303"/>
        <v>17.732316000000001</v>
      </c>
      <c r="N112" s="124">
        <f t="shared" si="304"/>
        <v>144.391716</v>
      </c>
      <c r="O112" s="128">
        <v>126.66</v>
      </c>
      <c r="P112" s="128">
        <v>144.38999999999999</v>
      </c>
      <c r="Q112" s="129">
        <v>0.21</v>
      </c>
      <c r="R112" s="49"/>
      <c r="S112" s="127">
        <v>0.15</v>
      </c>
      <c r="T112" s="130">
        <f t="shared" si="305"/>
        <v>18.998909999999999</v>
      </c>
      <c r="U112" s="130">
        <f t="shared" si="306"/>
        <v>145.65831</v>
      </c>
      <c r="V112" s="124">
        <f t="shared" si="307"/>
        <v>20.392163400000001</v>
      </c>
      <c r="W112" s="124">
        <f t="shared" si="308"/>
        <v>166.05047339999999</v>
      </c>
      <c r="X112" s="146">
        <v>145.66</v>
      </c>
      <c r="Y112" s="32">
        <f t="shared" si="309"/>
        <v>20.392400000000002</v>
      </c>
      <c r="Z112" s="131">
        <f t="shared" si="310"/>
        <v>166.05240000000001</v>
      </c>
      <c r="AA112" s="31">
        <v>7.4399999999999994E-2</v>
      </c>
      <c r="AB112" s="131">
        <f t="shared" si="311"/>
        <v>10.837103999999998</v>
      </c>
      <c r="AC112" s="30">
        <f t="shared" si="312"/>
        <v>156.49710400000001</v>
      </c>
      <c r="AD112" s="65">
        <v>156.5</v>
      </c>
      <c r="AE112" s="131">
        <f t="shared" si="313"/>
        <v>21.910000000000004</v>
      </c>
      <c r="AF112" s="131">
        <f t="shared" si="314"/>
        <v>178.41</v>
      </c>
      <c r="AG112" s="50">
        <v>0</v>
      </c>
      <c r="AH112" s="49">
        <f t="shared" si="315"/>
        <v>0</v>
      </c>
      <c r="AI112" s="51">
        <f t="shared" si="316"/>
        <v>156.5</v>
      </c>
      <c r="AJ112" s="65">
        <v>156.58000000000001</v>
      </c>
      <c r="AK112" s="131">
        <f t="shared" si="317"/>
        <v>21.921200000000002</v>
      </c>
      <c r="AL112" s="131">
        <f t="shared" si="318"/>
        <v>178.50120000000001</v>
      </c>
      <c r="AM112" s="137">
        <v>0.122</v>
      </c>
      <c r="AN112" s="131">
        <f t="shared" si="319"/>
        <v>175.68276</v>
      </c>
      <c r="AO112" s="131">
        <f t="shared" si="320"/>
        <v>24.595586400000002</v>
      </c>
      <c r="AP112" s="131">
        <f t="shared" si="321"/>
        <v>200.2783464</v>
      </c>
      <c r="AQ112" s="137">
        <v>0</v>
      </c>
      <c r="AR112" s="99">
        <f t="shared" si="322"/>
        <v>175.68276</v>
      </c>
      <c r="AS112" s="99">
        <f t="shared" si="323"/>
        <v>24.595586400000002</v>
      </c>
      <c r="AT112" s="99">
        <f t="shared" si="324"/>
        <v>200.2783464</v>
      </c>
      <c r="AU112" s="21" t="s">
        <v>380</v>
      </c>
      <c r="AV112" s="99"/>
      <c r="AW112" s="99"/>
      <c r="AX112" s="99"/>
      <c r="AY112" s="5" t="s">
        <v>380</v>
      </c>
      <c r="AZ112" s="288"/>
      <c r="BA112" s="288"/>
      <c r="BB112" s="288"/>
    </row>
    <row r="113" spans="1:54" s="1" customFormat="1" ht="15" customHeight="1" x14ac:dyDescent="0.25">
      <c r="A113" s="23" t="s">
        <v>187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139"/>
      <c r="P113" s="139"/>
      <c r="Q113" s="140"/>
      <c r="R113" s="141" t="s">
        <v>191</v>
      </c>
      <c r="S113" s="23" t="s">
        <v>196</v>
      </c>
      <c r="T113" s="23"/>
      <c r="U113" s="23"/>
      <c r="V113" s="23"/>
      <c r="W113" s="23"/>
      <c r="X113" s="141"/>
      <c r="Y113" s="141"/>
      <c r="Z113" s="141"/>
      <c r="AA113" s="142"/>
      <c r="AB113" s="141"/>
      <c r="AC113" s="30"/>
      <c r="AD113" s="141"/>
      <c r="AE113" s="132"/>
      <c r="AF113" s="141"/>
      <c r="AG113" s="31"/>
      <c r="AH113" s="32"/>
      <c r="AI113" s="30"/>
      <c r="AJ113" s="141"/>
      <c r="AK113" s="132"/>
      <c r="AL113" s="141"/>
      <c r="AM113" s="18"/>
      <c r="AN113" s="132"/>
      <c r="AO113" s="132"/>
      <c r="AP113" s="141"/>
      <c r="AQ113" s="18"/>
      <c r="AR113" s="134"/>
      <c r="AS113" s="134"/>
      <c r="AT113" s="143"/>
      <c r="AU113" s="21"/>
      <c r="AV113" s="134"/>
      <c r="AW113" s="134"/>
      <c r="AX113" s="143"/>
      <c r="AY113" s="2"/>
      <c r="AZ113" s="285"/>
      <c r="BA113" s="285"/>
      <c r="BB113" s="286"/>
    </row>
    <row r="114" spans="1:54" s="1" customFormat="1" ht="15" customHeight="1" x14ac:dyDescent="0.25">
      <c r="A114" s="42" t="s">
        <v>188</v>
      </c>
      <c r="B114" s="144"/>
      <c r="C114" s="144"/>
      <c r="D114" s="144"/>
      <c r="E114" s="145"/>
      <c r="F114" s="144"/>
      <c r="G114" s="144"/>
      <c r="H114" s="144"/>
      <c r="I114" s="144"/>
      <c r="J114" s="127"/>
      <c r="K114" s="124"/>
      <c r="L114" s="124">
        <v>499.57</v>
      </c>
      <c r="M114" s="124">
        <f t="shared" ref="M114:M116" si="325">+L114*$M$5</f>
        <v>69.939800000000005</v>
      </c>
      <c r="N114" s="124">
        <f t="shared" ref="N114:N116" si="326">+L114+M114</f>
        <v>569.50980000000004</v>
      </c>
      <c r="O114" s="148"/>
      <c r="P114" s="148"/>
      <c r="Q114" s="149"/>
      <c r="R114" s="49"/>
      <c r="S114" s="127">
        <v>0.15</v>
      </c>
      <c r="T114" s="130">
        <f t="shared" ref="T114:T116" si="327">+L114*S114</f>
        <v>74.93549999999999</v>
      </c>
      <c r="U114" s="130">
        <f t="shared" ref="U114:U116" si="328">+L114+T114</f>
        <v>574.50549999999998</v>
      </c>
      <c r="V114" s="124">
        <f t="shared" ref="V114:V116" si="329">+U114*$V$5</f>
        <v>80.43077000000001</v>
      </c>
      <c r="W114" s="124">
        <f t="shared" ref="W114:W116" si="330">+U114+V114</f>
        <v>654.93627000000004</v>
      </c>
      <c r="X114" s="131">
        <v>574.51</v>
      </c>
      <c r="Y114" s="32">
        <f t="shared" ref="Y114:Y116" si="331">+X114*$Y$5</f>
        <v>80.431400000000011</v>
      </c>
      <c r="Z114" s="131">
        <f t="shared" ref="Z114:Z116" si="332">+X114+Y114</f>
        <v>654.94140000000004</v>
      </c>
      <c r="AA114" s="31">
        <v>0.1</v>
      </c>
      <c r="AB114" s="131">
        <f t="shared" ref="AB114:AB116" si="333">X114*AA114</f>
        <v>57.451000000000001</v>
      </c>
      <c r="AC114" s="30">
        <f t="shared" ref="AC114:AC116" si="334">+X114+AB114</f>
        <v>631.96100000000001</v>
      </c>
      <c r="AD114" s="131">
        <v>631.96</v>
      </c>
      <c r="AE114" s="131">
        <f t="shared" ref="AE114:AE116" si="335">+AD114*$Y$5</f>
        <v>88.474400000000017</v>
      </c>
      <c r="AF114" s="131">
        <f t="shared" ref="AF114:AF116" si="336">+AD114+AE114</f>
        <v>720.4344000000001</v>
      </c>
      <c r="AG114" s="50">
        <v>8.7999999999999995E-2</v>
      </c>
      <c r="AH114" s="49">
        <f t="shared" ref="AH114:AH116" si="337">AD114*AG114</f>
        <v>55.612479999999998</v>
      </c>
      <c r="AI114" s="150">
        <f t="shared" ref="AI114:AI116" si="338">+AD114+AH114</f>
        <v>687.57248000000004</v>
      </c>
      <c r="AJ114" s="131">
        <v>687.57</v>
      </c>
      <c r="AK114" s="131">
        <f t="shared" ref="AK114:AK116" si="339">+AJ114*$Y$5</f>
        <v>96.259800000000013</v>
      </c>
      <c r="AL114" s="131">
        <f t="shared" ref="AL114:AL116" si="340">+AJ114+AK114</f>
        <v>783.82980000000009</v>
      </c>
      <c r="AM114" s="137">
        <v>0.122</v>
      </c>
      <c r="AN114" s="131">
        <f t="shared" ref="AN114:AN115" si="341">+AJ114*AM114+AJ114</f>
        <v>771.45354000000009</v>
      </c>
      <c r="AO114" s="131">
        <f t="shared" ref="AO114:AO116" si="342">+AN114*$Y$5</f>
        <v>108.00349560000002</v>
      </c>
      <c r="AP114" s="131">
        <f t="shared" ref="AP114:AP116" si="343">+AN114+AO114</f>
        <v>879.45703560000015</v>
      </c>
      <c r="AQ114" s="137">
        <v>7.6399999999999996E-2</v>
      </c>
      <c r="AR114" s="99">
        <f t="shared" ref="AR114:AR116" si="344">+AN114*AQ114+AN114</f>
        <v>830.39259045600011</v>
      </c>
      <c r="AS114" s="99">
        <f t="shared" ref="AS114:AS116" si="345">+AR114*$AS$5</f>
        <v>116.25496266384003</v>
      </c>
      <c r="AT114" s="99">
        <f t="shared" ref="AT114:AT116" si="346">+AR114+AS114</f>
        <v>946.64755311984015</v>
      </c>
      <c r="AU114" s="21">
        <v>0.02</v>
      </c>
      <c r="AV114" s="99">
        <f t="shared" ref="AV114:AV116" si="347">+AR114*AU114+AR114</f>
        <v>847.00044226512011</v>
      </c>
      <c r="AW114" s="99">
        <f t="shared" ref="AW114:AW116" si="348">+AV114*$AS$5</f>
        <v>118.58006191711682</v>
      </c>
      <c r="AX114" s="99">
        <f t="shared" ref="AX114:AX116" si="349">+AV114+AW114</f>
        <v>965.58050418223695</v>
      </c>
      <c r="AY114" s="304">
        <v>6.8000000000000005E-2</v>
      </c>
      <c r="AZ114" s="288">
        <f t="shared" ref="AZ114:AZ116" si="350">+AV114*AY114+AV114</f>
        <v>904.59647233914825</v>
      </c>
      <c r="BA114" s="219">
        <f t="shared" ref="BA114:BA116" si="351">+AZ114*$BA$5</f>
        <v>135.68947085087223</v>
      </c>
      <c r="BB114" s="288">
        <f t="shared" ref="BB114:BB116" si="352">+AZ114+BA114</f>
        <v>1040.2859431900206</v>
      </c>
    </row>
    <row r="115" spans="1:54" s="1" customFormat="1" ht="15" customHeight="1" x14ac:dyDescent="0.25">
      <c r="A115" s="42" t="s">
        <v>189</v>
      </c>
      <c r="B115" s="144"/>
      <c r="C115" s="144"/>
      <c r="D115" s="144"/>
      <c r="E115" s="145"/>
      <c r="F115" s="144"/>
      <c r="G115" s="144"/>
      <c r="H115" s="144"/>
      <c r="I115" s="144"/>
      <c r="J115" s="127"/>
      <c r="K115" s="124"/>
      <c r="L115" s="124">
        <v>153.99</v>
      </c>
      <c r="M115" s="124">
        <f t="shared" si="325"/>
        <v>21.558600000000002</v>
      </c>
      <c r="N115" s="124">
        <f t="shared" si="326"/>
        <v>175.54860000000002</v>
      </c>
      <c r="O115" s="148"/>
      <c r="P115" s="148"/>
      <c r="Q115" s="149"/>
      <c r="R115" s="49"/>
      <c r="S115" s="127">
        <v>0.15</v>
      </c>
      <c r="T115" s="130">
        <f t="shared" si="327"/>
        <v>23.098500000000001</v>
      </c>
      <c r="U115" s="130">
        <f t="shared" si="328"/>
        <v>177.08850000000001</v>
      </c>
      <c r="V115" s="124">
        <f t="shared" si="329"/>
        <v>24.792390000000005</v>
      </c>
      <c r="W115" s="124">
        <f t="shared" si="330"/>
        <v>201.88089000000002</v>
      </c>
      <c r="X115" s="131">
        <v>177.09</v>
      </c>
      <c r="Y115" s="32">
        <f t="shared" si="331"/>
        <v>24.792600000000004</v>
      </c>
      <c r="Z115" s="131">
        <f t="shared" si="332"/>
        <v>201.8826</v>
      </c>
      <c r="AA115" s="31">
        <v>0</v>
      </c>
      <c r="AB115" s="131">
        <f t="shared" si="333"/>
        <v>0</v>
      </c>
      <c r="AC115" s="30">
        <f t="shared" si="334"/>
        <v>177.09</v>
      </c>
      <c r="AD115" s="131">
        <v>177.09</v>
      </c>
      <c r="AE115" s="131">
        <f t="shared" si="335"/>
        <v>24.792600000000004</v>
      </c>
      <c r="AF115" s="131">
        <f t="shared" si="336"/>
        <v>201.8826</v>
      </c>
      <c r="AG115" s="50">
        <v>0</v>
      </c>
      <c r="AH115" s="49">
        <f t="shared" si="337"/>
        <v>0</v>
      </c>
      <c r="AI115" s="150">
        <f t="shared" si="338"/>
        <v>177.09</v>
      </c>
      <c r="AJ115" s="131">
        <v>177.09</v>
      </c>
      <c r="AK115" s="131">
        <f t="shared" si="339"/>
        <v>24.792600000000004</v>
      </c>
      <c r="AL115" s="131">
        <f t="shared" si="340"/>
        <v>201.8826</v>
      </c>
      <c r="AM115" s="137">
        <v>0.122</v>
      </c>
      <c r="AN115" s="131">
        <f t="shared" si="341"/>
        <v>198.69498000000002</v>
      </c>
      <c r="AO115" s="131">
        <f t="shared" si="342"/>
        <v>27.817297200000006</v>
      </c>
      <c r="AP115" s="131">
        <f t="shared" si="343"/>
        <v>226.51227720000003</v>
      </c>
      <c r="AQ115" s="137">
        <v>7.6350000000000001E-2</v>
      </c>
      <c r="AR115" s="99">
        <f t="shared" si="344"/>
        <v>213.86534172300003</v>
      </c>
      <c r="AS115" s="99">
        <f t="shared" si="345"/>
        <v>29.941147841220008</v>
      </c>
      <c r="AT115" s="99">
        <f t="shared" si="346"/>
        <v>243.80648956422004</v>
      </c>
      <c r="AU115" s="21">
        <v>1.8800000000000001E-2</v>
      </c>
      <c r="AV115" s="99">
        <f t="shared" si="347"/>
        <v>217.88601014739243</v>
      </c>
      <c r="AW115" s="99">
        <f t="shared" si="348"/>
        <v>30.504041420634941</v>
      </c>
      <c r="AX115" s="99">
        <f t="shared" si="349"/>
        <v>248.39005156802736</v>
      </c>
      <c r="AY115" s="304">
        <v>6.8000000000000005E-2</v>
      </c>
      <c r="AZ115" s="288">
        <f t="shared" si="350"/>
        <v>232.70225883741512</v>
      </c>
      <c r="BA115" s="219">
        <f t="shared" si="351"/>
        <v>34.905338825612269</v>
      </c>
      <c r="BB115" s="288">
        <f t="shared" si="352"/>
        <v>267.60759766302738</v>
      </c>
    </row>
    <row r="116" spans="1:54" s="1" customFormat="1" ht="15" customHeight="1" x14ac:dyDescent="0.25">
      <c r="A116" s="42" t="s">
        <v>32</v>
      </c>
      <c r="B116" s="144"/>
      <c r="C116" s="144"/>
      <c r="D116" s="144"/>
      <c r="E116" s="145"/>
      <c r="F116" s="144"/>
      <c r="G116" s="144"/>
      <c r="H116" s="144"/>
      <c r="I116" s="144"/>
      <c r="J116" s="127"/>
      <c r="K116" s="124"/>
      <c r="L116" s="124">
        <v>0.41860000000000003</v>
      </c>
      <c r="M116" s="124">
        <f t="shared" si="325"/>
        <v>5.860400000000001E-2</v>
      </c>
      <c r="N116" s="124">
        <f t="shared" si="326"/>
        <v>0.47720400000000002</v>
      </c>
      <c r="O116" s="148"/>
      <c r="P116" s="148"/>
      <c r="Q116" s="149"/>
      <c r="R116" s="49"/>
      <c r="S116" s="127">
        <v>0.15</v>
      </c>
      <c r="T116" s="130">
        <f t="shared" si="327"/>
        <v>6.2789999999999999E-2</v>
      </c>
      <c r="U116" s="130">
        <f t="shared" si="328"/>
        <v>0.48139000000000004</v>
      </c>
      <c r="V116" s="124">
        <f t="shared" si="329"/>
        <v>6.7394600000000013E-2</v>
      </c>
      <c r="W116" s="124">
        <f t="shared" si="330"/>
        <v>0.54878460000000007</v>
      </c>
      <c r="X116" s="30">
        <v>0.48139999999999999</v>
      </c>
      <c r="Y116" s="32">
        <f t="shared" si="331"/>
        <v>6.7396000000000011E-2</v>
      </c>
      <c r="Z116" s="30">
        <f t="shared" si="332"/>
        <v>0.54879600000000006</v>
      </c>
      <c r="AA116" s="31">
        <v>0.1</v>
      </c>
      <c r="AB116" s="131">
        <f t="shared" si="333"/>
        <v>4.8140000000000002E-2</v>
      </c>
      <c r="AC116" s="30">
        <f t="shared" si="334"/>
        <v>0.52954000000000001</v>
      </c>
      <c r="AD116" s="30">
        <v>0.52949999999999997</v>
      </c>
      <c r="AE116" s="131">
        <f t="shared" si="335"/>
        <v>7.4130000000000001E-2</v>
      </c>
      <c r="AF116" s="30">
        <f t="shared" si="336"/>
        <v>0.60363</v>
      </c>
      <c r="AG116" s="50">
        <v>0.22750000000000001</v>
      </c>
      <c r="AH116" s="49">
        <f t="shared" si="337"/>
        <v>0.12046124999999999</v>
      </c>
      <c r="AI116" s="150">
        <f t="shared" si="338"/>
        <v>0.64996124999999993</v>
      </c>
      <c r="AJ116" s="30">
        <v>0.65</v>
      </c>
      <c r="AK116" s="131">
        <f t="shared" si="339"/>
        <v>9.1000000000000011E-2</v>
      </c>
      <c r="AL116" s="30">
        <f t="shared" si="340"/>
        <v>0.74099999999999999</v>
      </c>
      <c r="AM116" s="137">
        <v>0.122</v>
      </c>
      <c r="AN116" s="30">
        <v>0.66995500000000008</v>
      </c>
      <c r="AO116" s="131">
        <f t="shared" si="342"/>
        <v>9.3793700000000021E-2</v>
      </c>
      <c r="AP116" s="30">
        <f t="shared" si="343"/>
        <v>0.76374870000000006</v>
      </c>
      <c r="AQ116" s="137">
        <v>7.6420000000000002E-2</v>
      </c>
      <c r="AR116" s="138">
        <f t="shared" si="344"/>
        <v>0.72115296110000005</v>
      </c>
      <c r="AS116" s="138">
        <f t="shared" si="345"/>
        <v>0.10096141455400001</v>
      </c>
      <c r="AT116" s="138">
        <f t="shared" si="346"/>
        <v>0.82211437565400003</v>
      </c>
      <c r="AU116" s="21">
        <v>0.14499999999999999</v>
      </c>
      <c r="AV116" s="138">
        <f t="shared" si="347"/>
        <v>0.82572014045950004</v>
      </c>
      <c r="AW116" s="138">
        <f t="shared" si="348"/>
        <v>0.11560081966433002</v>
      </c>
      <c r="AX116" s="138">
        <f t="shared" si="349"/>
        <v>0.94132096012383004</v>
      </c>
      <c r="AY116" s="304">
        <v>6.8000000000000005E-2</v>
      </c>
      <c r="AZ116" s="296">
        <f t="shared" si="350"/>
        <v>0.88186911001074608</v>
      </c>
      <c r="BA116" s="219">
        <f t="shared" si="351"/>
        <v>0.1322803665016119</v>
      </c>
      <c r="BB116" s="296">
        <f t="shared" si="352"/>
        <v>1.014149476512358</v>
      </c>
    </row>
    <row r="117" spans="1:54" s="1" customFormat="1" ht="15" customHeight="1" x14ac:dyDescent="0.25">
      <c r="A117" s="23" t="s">
        <v>190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139"/>
      <c r="P117" s="139"/>
      <c r="Q117" s="140"/>
      <c r="R117" s="141" t="s">
        <v>193</v>
      </c>
      <c r="S117" s="23" t="s">
        <v>196</v>
      </c>
      <c r="T117" s="23"/>
      <c r="U117" s="23"/>
      <c r="V117" s="23"/>
      <c r="W117" s="23"/>
      <c r="X117" s="141"/>
      <c r="Y117" s="141"/>
      <c r="Z117" s="141"/>
      <c r="AA117" s="142"/>
      <c r="AB117" s="141"/>
      <c r="AC117" s="30"/>
      <c r="AD117" s="141"/>
      <c r="AE117" s="132"/>
      <c r="AF117" s="141"/>
      <c r="AG117" s="31"/>
      <c r="AH117" s="32"/>
      <c r="AI117" s="30"/>
      <c r="AJ117" s="141"/>
      <c r="AK117" s="132"/>
      <c r="AL117" s="141"/>
      <c r="AM117" s="18"/>
      <c r="AN117" s="132"/>
      <c r="AO117" s="132"/>
      <c r="AP117" s="141"/>
      <c r="AQ117" s="18"/>
      <c r="AR117" s="134"/>
      <c r="AS117" s="134"/>
      <c r="AT117" s="143"/>
      <c r="AU117" s="21"/>
      <c r="AV117" s="134"/>
      <c r="AW117" s="134"/>
      <c r="AX117" s="143"/>
      <c r="AY117" s="2"/>
      <c r="AZ117" s="285"/>
      <c r="BA117" s="285"/>
      <c r="BB117" s="286"/>
    </row>
    <row r="118" spans="1:54" s="1" customFormat="1" ht="15" customHeight="1" x14ac:dyDescent="0.25">
      <c r="A118" s="42" t="s">
        <v>188</v>
      </c>
      <c r="B118" s="44"/>
      <c r="C118" s="44"/>
      <c r="D118" s="44"/>
      <c r="E118" s="45"/>
      <c r="F118" s="44"/>
      <c r="G118" s="44"/>
      <c r="H118" s="44"/>
      <c r="I118" s="44"/>
      <c r="J118" s="127"/>
      <c r="K118" s="124"/>
      <c r="L118" s="124">
        <v>812</v>
      </c>
      <c r="M118" s="124">
        <f t="shared" ref="M118:M120" si="353">+L118*$M$5</f>
        <v>113.68</v>
      </c>
      <c r="N118" s="124">
        <f t="shared" ref="N118:N120" si="354">+L118+M118</f>
        <v>925.68000000000006</v>
      </c>
      <c r="O118" s="148"/>
      <c r="P118" s="148"/>
      <c r="Q118" s="149"/>
      <c r="R118" s="49"/>
      <c r="S118" s="127">
        <v>0.15</v>
      </c>
      <c r="T118" s="130">
        <f t="shared" ref="T118:T120" si="355">+L118*S118</f>
        <v>121.8</v>
      </c>
      <c r="U118" s="130">
        <f t="shared" ref="U118:U120" si="356">+L118+T118</f>
        <v>933.8</v>
      </c>
      <c r="V118" s="124">
        <f t="shared" ref="V118:V120" si="357">+U118*$V$5</f>
        <v>130.732</v>
      </c>
      <c r="W118" s="124">
        <f t="shared" ref="W118:W120" si="358">+U118+V118</f>
        <v>1064.5319999999999</v>
      </c>
      <c r="X118" s="131">
        <v>933.8</v>
      </c>
      <c r="Y118" s="32">
        <f t="shared" ref="Y118:Y120" si="359">+X118*$Y$5</f>
        <v>130.732</v>
      </c>
      <c r="Z118" s="131">
        <f t="shared" ref="Z118:Z120" si="360">+X118+Y118</f>
        <v>1064.5319999999999</v>
      </c>
      <c r="AA118" s="31">
        <v>-0.33861999999999998</v>
      </c>
      <c r="AB118" s="131">
        <f t="shared" ref="AB118:AB120" si="361">X118*AA118</f>
        <v>-316.20335599999999</v>
      </c>
      <c r="AC118" s="30">
        <f t="shared" ref="AC118:AC120" si="362">+X118+AB118</f>
        <v>617.59664399999997</v>
      </c>
      <c r="AD118" s="131">
        <v>617.6</v>
      </c>
      <c r="AE118" s="131">
        <f t="shared" ref="AE118:AE120" si="363">+AD118*$Y$5</f>
        <v>86.464000000000013</v>
      </c>
      <c r="AF118" s="131">
        <f t="shared" ref="AF118:AF120" si="364">+AD118+AE118</f>
        <v>704.06400000000008</v>
      </c>
      <c r="AG118" s="50">
        <v>8.7999999999999995E-2</v>
      </c>
      <c r="AH118" s="49">
        <f t="shared" ref="AH118:AH120" si="365">AD118*AG118</f>
        <v>54.348799999999997</v>
      </c>
      <c r="AI118" s="150">
        <f t="shared" ref="AI118:AI120" si="366">+AD118+AH118</f>
        <v>671.94880000000001</v>
      </c>
      <c r="AJ118" s="131">
        <v>671.95</v>
      </c>
      <c r="AK118" s="131">
        <f t="shared" ref="AK118:AK120" si="367">+AJ118*$Y$5</f>
        <v>94.073000000000022</v>
      </c>
      <c r="AL118" s="131">
        <f t="shared" ref="AL118:AL120" si="368">+AJ118+AK118</f>
        <v>766.02300000000002</v>
      </c>
      <c r="AM118" s="137">
        <v>0.122</v>
      </c>
      <c r="AN118" s="131">
        <v>772.74250000000006</v>
      </c>
      <c r="AO118" s="131">
        <f t="shared" ref="AO118:AO120" si="369">+AN118*$Y$5</f>
        <v>108.18395000000002</v>
      </c>
      <c r="AP118" s="131">
        <f t="shared" ref="AP118:AP120" si="370">+AN118+AO118</f>
        <v>880.92645000000005</v>
      </c>
      <c r="AQ118" s="137">
        <v>7.6399999999999996E-2</v>
      </c>
      <c r="AR118" s="99">
        <f t="shared" ref="AR118:AR120" si="371">+AN118*AQ118+AN118</f>
        <v>831.78002700000002</v>
      </c>
      <c r="AS118" s="99">
        <f t="shared" ref="AS118:AS120" si="372">+AR118*$AS$5</f>
        <v>116.44920378000002</v>
      </c>
      <c r="AT118" s="99">
        <f t="shared" ref="AT118:AT120" si="373">+AR118+AS118</f>
        <v>948.22923078000008</v>
      </c>
      <c r="AU118" s="21">
        <v>5.0000000000000001E-3</v>
      </c>
      <c r="AV118" s="99">
        <f t="shared" ref="AV118:AV120" si="374">+AR118*AU118+AR118</f>
        <v>835.93892713499997</v>
      </c>
      <c r="AW118" s="99">
        <f t="shared" ref="AW118:AW120" si="375">+AV118*$AS$5</f>
        <v>117.03144979890001</v>
      </c>
      <c r="AX118" s="99">
        <f t="shared" ref="AX118:AX120" si="376">+AV118+AW118</f>
        <v>952.97037693389996</v>
      </c>
      <c r="AY118" s="304">
        <v>6.8000000000000005E-2</v>
      </c>
      <c r="AZ118" s="288">
        <f t="shared" ref="AZ118:AZ120" si="377">+AV118*AY118+AV118</f>
        <v>892.78277418018001</v>
      </c>
      <c r="BA118" s="219">
        <f t="shared" ref="BA118:BA120" si="378">+AZ118*$BA$5</f>
        <v>133.917416127027</v>
      </c>
      <c r="BB118" s="288">
        <f t="shared" ref="BB118:BB120" si="379">+AZ118+BA118</f>
        <v>1026.7001903072071</v>
      </c>
    </row>
    <row r="119" spans="1:54" s="1" customFormat="1" ht="15" customHeight="1" x14ac:dyDescent="0.25">
      <c r="A119" s="42" t="s">
        <v>189</v>
      </c>
      <c r="B119" s="44"/>
      <c r="C119" s="44"/>
      <c r="D119" s="44"/>
      <c r="E119" s="45"/>
      <c r="F119" s="44"/>
      <c r="G119" s="44"/>
      <c r="H119" s="44"/>
      <c r="I119" s="44"/>
      <c r="J119" s="127"/>
      <c r="K119" s="124"/>
      <c r="L119" s="124">
        <v>69</v>
      </c>
      <c r="M119" s="124">
        <f t="shared" si="353"/>
        <v>9.66</v>
      </c>
      <c r="N119" s="124">
        <f t="shared" si="354"/>
        <v>78.66</v>
      </c>
      <c r="O119" s="148"/>
      <c r="P119" s="148"/>
      <c r="Q119" s="149"/>
      <c r="R119" s="49"/>
      <c r="S119" s="127">
        <v>0.15</v>
      </c>
      <c r="T119" s="130">
        <f t="shared" si="355"/>
        <v>10.35</v>
      </c>
      <c r="U119" s="130">
        <f t="shared" si="356"/>
        <v>79.349999999999994</v>
      </c>
      <c r="V119" s="124">
        <f t="shared" si="357"/>
        <v>11.109</v>
      </c>
      <c r="W119" s="124">
        <f t="shared" si="358"/>
        <v>90.458999999999989</v>
      </c>
      <c r="X119" s="131">
        <v>79.349999999999994</v>
      </c>
      <c r="Y119" s="32">
        <f t="shared" si="359"/>
        <v>11.109</v>
      </c>
      <c r="Z119" s="131">
        <f t="shared" si="360"/>
        <v>90.458999999999989</v>
      </c>
      <c r="AA119" s="31">
        <v>0.1</v>
      </c>
      <c r="AB119" s="131">
        <f t="shared" si="361"/>
        <v>7.9349999999999996</v>
      </c>
      <c r="AC119" s="30">
        <f t="shared" si="362"/>
        <v>87.284999999999997</v>
      </c>
      <c r="AD119" s="131">
        <v>87.29</v>
      </c>
      <c r="AE119" s="131">
        <f t="shared" si="363"/>
        <v>12.220600000000003</v>
      </c>
      <c r="AF119" s="131">
        <f t="shared" si="364"/>
        <v>99.510600000000011</v>
      </c>
      <c r="AG119" s="50">
        <v>7.3899999999999993E-2</v>
      </c>
      <c r="AH119" s="49">
        <f t="shared" si="365"/>
        <v>6.4507310000000002</v>
      </c>
      <c r="AI119" s="150">
        <f t="shared" si="366"/>
        <v>93.740731000000011</v>
      </c>
      <c r="AJ119" s="131">
        <v>93.74</v>
      </c>
      <c r="AK119" s="131">
        <f t="shared" si="367"/>
        <v>13.1236</v>
      </c>
      <c r="AL119" s="131">
        <f t="shared" si="368"/>
        <v>106.86359999999999</v>
      </c>
      <c r="AM119" s="137">
        <v>0.122</v>
      </c>
      <c r="AN119" s="131">
        <v>107.80099999999999</v>
      </c>
      <c r="AO119" s="131">
        <f t="shared" si="369"/>
        <v>15.092140000000001</v>
      </c>
      <c r="AP119" s="131">
        <f t="shared" si="370"/>
        <v>122.89313999999999</v>
      </c>
      <c r="AQ119" s="137">
        <v>7.6399999999999996E-2</v>
      </c>
      <c r="AR119" s="99">
        <f t="shared" si="371"/>
        <v>116.03699639999999</v>
      </c>
      <c r="AS119" s="99">
        <f t="shared" si="372"/>
        <v>16.245179496000002</v>
      </c>
      <c r="AT119" s="99">
        <f t="shared" si="373"/>
        <v>132.28217589599998</v>
      </c>
      <c r="AU119" s="21">
        <v>5.0000000000000001E-3</v>
      </c>
      <c r="AV119" s="99">
        <f t="shared" si="374"/>
        <v>116.617181382</v>
      </c>
      <c r="AW119" s="99">
        <f t="shared" si="375"/>
        <v>16.326405393480002</v>
      </c>
      <c r="AX119" s="99">
        <f t="shared" si="376"/>
        <v>132.94358677548001</v>
      </c>
      <c r="AY119" s="304">
        <v>6.8000000000000005E-2</v>
      </c>
      <c r="AZ119" s="288">
        <f t="shared" si="377"/>
        <v>124.547149715976</v>
      </c>
      <c r="BA119" s="219">
        <f t="shared" si="378"/>
        <v>18.682072457396401</v>
      </c>
      <c r="BB119" s="288">
        <f t="shared" si="379"/>
        <v>143.22922217337242</v>
      </c>
    </row>
    <row r="120" spans="1:54" s="1" customFormat="1" ht="15" customHeight="1" x14ac:dyDescent="0.25">
      <c r="A120" s="42" t="s">
        <v>32</v>
      </c>
      <c r="B120" s="44"/>
      <c r="C120" s="44"/>
      <c r="D120" s="44"/>
      <c r="E120" s="45"/>
      <c r="F120" s="44"/>
      <c r="G120" s="44"/>
      <c r="H120" s="44"/>
      <c r="I120" s="44"/>
      <c r="J120" s="127"/>
      <c r="K120" s="124"/>
      <c r="L120" s="124">
        <v>0.56000000000000005</v>
      </c>
      <c r="M120" s="124">
        <f t="shared" si="353"/>
        <v>7.8400000000000011E-2</v>
      </c>
      <c r="N120" s="124">
        <f t="shared" si="354"/>
        <v>0.63840000000000008</v>
      </c>
      <c r="O120" s="148"/>
      <c r="P120" s="148"/>
      <c r="Q120" s="149"/>
      <c r="R120" s="49"/>
      <c r="S120" s="127">
        <v>0.15</v>
      </c>
      <c r="T120" s="130">
        <f t="shared" si="355"/>
        <v>8.4000000000000005E-2</v>
      </c>
      <c r="U120" s="130">
        <f t="shared" si="356"/>
        <v>0.64400000000000002</v>
      </c>
      <c r="V120" s="124">
        <f t="shared" si="357"/>
        <v>9.0160000000000004E-2</v>
      </c>
      <c r="W120" s="124">
        <f t="shared" si="358"/>
        <v>0.73416000000000003</v>
      </c>
      <c r="X120" s="30">
        <v>0.64400000000000002</v>
      </c>
      <c r="Y120" s="32">
        <f t="shared" si="359"/>
        <v>9.0160000000000004E-2</v>
      </c>
      <c r="Z120" s="30">
        <f t="shared" si="360"/>
        <v>0.73416000000000003</v>
      </c>
      <c r="AA120" s="31">
        <v>7.0000000000000007E-2</v>
      </c>
      <c r="AB120" s="131">
        <f t="shared" si="361"/>
        <v>4.5080000000000002E-2</v>
      </c>
      <c r="AC120" s="30">
        <f t="shared" si="362"/>
        <v>0.68908000000000003</v>
      </c>
      <c r="AD120" s="30">
        <v>0.68910000000000005</v>
      </c>
      <c r="AE120" s="131">
        <f t="shared" si="363"/>
        <v>9.6474000000000018E-2</v>
      </c>
      <c r="AF120" s="30">
        <f t="shared" si="364"/>
        <v>0.78557400000000011</v>
      </c>
      <c r="AG120" s="50">
        <v>7.3899999999999993E-2</v>
      </c>
      <c r="AH120" s="49">
        <f t="shared" si="365"/>
        <v>5.0924489999999996E-2</v>
      </c>
      <c r="AI120" s="150">
        <f t="shared" si="366"/>
        <v>0.74002449000000003</v>
      </c>
      <c r="AJ120" s="30">
        <v>0.74</v>
      </c>
      <c r="AK120" s="131">
        <f t="shared" si="367"/>
        <v>0.10360000000000001</v>
      </c>
      <c r="AL120" s="30">
        <f t="shared" si="368"/>
        <v>0.84360000000000002</v>
      </c>
      <c r="AM120" s="137">
        <v>0.122</v>
      </c>
      <c r="AN120" s="30">
        <v>0.85099999999999998</v>
      </c>
      <c r="AO120" s="131">
        <f t="shared" si="369"/>
        <v>0.11914000000000001</v>
      </c>
      <c r="AP120" s="30">
        <f t="shared" si="370"/>
        <v>0.97014</v>
      </c>
      <c r="AQ120" s="137">
        <v>7.6399999999999996E-2</v>
      </c>
      <c r="AR120" s="138">
        <f t="shared" si="371"/>
        <v>0.91601639999999995</v>
      </c>
      <c r="AS120" s="138">
        <f t="shared" si="372"/>
        <v>0.12824229600000001</v>
      </c>
      <c r="AT120" s="138">
        <f t="shared" si="373"/>
        <v>1.044258696</v>
      </c>
      <c r="AU120" s="21">
        <v>0</v>
      </c>
      <c r="AV120" s="138">
        <f t="shared" si="374"/>
        <v>0.91601639999999995</v>
      </c>
      <c r="AW120" s="138">
        <f t="shared" si="375"/>
        <v>0.12824229600000001</v>
      </c>
      <c r="AX120" s="138">
        <f t="shared" si="376"/>
        <v>1.044258696</v>
      </c>
      <c r="AY120" s="304">
        <v>6.8000000000000005E-2</v>
      </c>
      <c r="AZ120" s="296">
        <f t="shared" si="377"/>
        <v>0.97830551519999998</v>
      </c>
      <c r="BA120" s="219">
        <f t="shared" si="378"/>
        <v>0.14674582727999999</v>
      </c>
      <c r="BB120" s="296">
        <f t="shared" si="379"/>
        <v>1.1250513424799999</v>
      </c>
    </row>
    <row r="121" spans="1:54" s="1" customFormat="1" ht="15" customHeight="1" x14ac:dyDescent="0.25">
      <c r="A121" s="23" t="s">
        <v>36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139"/>
      <c r="P121" s="139"/>
      <c r="Q121" s="23"/>
      <c r="R121" s="141"/>
      <c r="S121" s="23"/>
      <c r="T121" s="23"/>
      <c r="U121" s="23"/>
      <c r="V121" s="23"/>
      <c r="W121" s="23"/>
      <c r="X121" s="141"/>
      <c r="Y121" s="141"/>
      <c r="Z121" s="141"/>
      <c r="AA121" s="142"/>
      <c r="AB121" s="141"/>
      <c r="AC121" s="30"/>
      <c r="AD121" s="141"/>
      <c r="AE121" s="132"/>
      <c r="AF121" s="141"/>
      <c r="AG121" s="31"/>
      <c r="AH121" s="32"/>
      <c r="AI121" s="30"/>
      <c r="AJ121" s="141"/>
      <c r="AK121" s="132"/>
      <c r="AL121" s="141"/>
      <c r="AM121" s="18"/>
      <c r="AN121" s="132"/>
      <c r="AO121" s="132"/>
      <c r="AP121" s="141"/>
      <c r="AQ121" s="18"/>
      <c r="AR121" s="134"/>
      <c r="AS121" s="134"/>
      <c r="AT121" s="143"/>
      <c r="AU121" s="21"/>
      <c r="AV121" s="134"/>
      <c r="AW121" s="134"/>
      <c r="AX121" s="143"/>
      <c r="AY121" s="2"/>
      <c r="AZ121" s="285"/>
      <c r="BA121" s="285"/>
      <c r="BB121" s="286"/>
    </row>
    <row r="122" spans="1:54" s="1" customFormat="1" ht="15" customHeight="1" x14ac:dyDescent="0.25">
      <c r="A122" s="151" t="s">
        <v>209</v>
      </c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1"/>
      <c r="R122" s="153"/>
      <c r="S122" s="152"/>
      <c r="T122" s="152"/>
      <c r="U122" s="152"/>
      <c r="V122" s="152"/>
      <c r="W122" s="152"/>
      <c r="X122" s="153"/>
      <c r="Y122" s="153"/>
      <c r="Z122" s="153"/>
      <c r="AA122" s="153"/>
      <c r="AB122" s="153"/>
      <c r="AC122" s="154"/>
      <c r="AD122" s="153"/>
      <c r="AE122" s="153"/>
      <c r="AF122" s="153"/>
      <c r="AG122" s="155"/>
      <c r="AH122" s="154"/>
      <c r="AI122" s="156"/>
      <c r="AJ122" s="153"/>
      <c r="AK122" s="153"/>
      <c r="AL122" s="153"/>
      <c r="AM122" s="157"/>
      <c r="AN122" s="158"/>
      <c r="AO122" s="153"/>
      <c r="AP122" s="153"/>
      <c r="AQ122" s="157"/>
      <c r="AR122" s="159"/>
      <c r="AS122" s="160"/>
      <c r="AT122" s="160"/>
      <c r="AU122" s="161"/>
      <c r="AV122" s="159"/>
      <c r="AW122" s="160"/>
      <c r="AX122" s="160"/>
      <c r="AY122" s="2"/>
      <c r="AZ122" s="298"/>
      <c r="BA122" s="299"/>
      <c r="BB122" s="299"/>
    </row>
    <row r="123" spans="1:54" s="1" customFormat="1" ht="15" customHeight="1" x14ac:dyDescent="0.25">
      <c r="A123" s="162" t="s">
        <v>25</v>
      </c>
      <c r="B123" s="163">
        <v>90</v>
      </c>
      <c r="C123" s="163">
        <f t="shared" ref="C123:C124" si="380">+B123*$C$5</f>
        <v>12.600000000000001</v>
      </c>
      <c r="D123" s="163">
        <f t="shared" ref="D123:D124" si="381">+B123+C123</f>
        <v>102.6</v>
      </c>
      <c r="E123" s="162">
        <v>0.33334999999999998</v>
      </c>
      <c r="F123" s="162">
        <f t="shared" ref="F123:F124" si="382">+B123*E123</f>
        <v>30.001499999999997</v>
      </c>
      <c r="G123" s="162">
        <f t="shared" ref="G123:G124" si="383">+B123+F123</f>
        <v>120.00149999999999</v>
      </c>
      <c r="H123" s="162">
        <f t="shared" ref="H123:H124" si="384">+G123*$H$5</f>
        <v>16.80021</v>
      </c>
      <c r="I123" s="162">
        <f t="shared" ref="I123:I124" si="385">+G123+H123</f>
        <v>136.80170999999999</v>
      </c>
      <c r="J123" s="163">
        <v>0.21</v>
      </c>
      <c r="K123" s="163">
        <f t="shared" ref="K123:K124" si="386">+G123*J123</f>
        <v>25.200314999999996</v>
      </c>
      <c r="L123" s="163">
        <f t="shared" ref="L123:L124" si="387">+G123+K123</f>
        <v>145.20181499999998</v>
      </c>
      <c r="M123" s="163">
        <f t="shared" ref="M123:M124" si="388">+L123*$M$5</f>
        <v>20.328254099999999</v>
      </c>
      <c r="N123" s="163">
        <f t="shared" ref="N123:N124" si="389">+L123+M123</f>
        <v>165.53006909999999</v>
      </c>
      <c r="O123" s="164">
        <v>144.76</v>
      </c>
      <c r="P123" s="164">
        <v>165.02</v>
      </c>
      <c r="Q123" s="165">
        <v>0.21</v>
      </c>
      <c r="R123" s="166"/>
      <c r="S123" s="163">
        <v>0.15</v>
      </c>
      <c r="T123" s="163">
        <f t="shared" ref="T123:T124" si="390">+L123*S123</f>
        <v>21.780272249999996</v>
      </c>
      <c r="U123" s="163">
        <f t="shared" ref="U123:U124" si="391">+L123+T123</f>
        <v>166.98208724999998</v>
      </c>
      <c r="V123" s="163">
        <f t="shared" ref="V123:V124" si="392">+U123*$V$5</f>
        <v>23.377492215</v>
      </c>
      <c r="W123" s="163">
        <f t="shared" ref="W123:W124" si="393">+U123+V123</f>
        <v>190.35957946499997</v>
      </c>
      <c r="X123" s="167">
        <v>166.47</v>
      </c>
      <c r="Y123" s="154">
        <f t="shared" ref="Y123:Y124" si="394">+X123*$Y$5</f>
        <v>23.305800000000001</v>
      </c>
      <c r="Z123" s="154">
        <f t="shared" ref="Z123:Z124" si="395">+X123+Y123</f>
        <v>189.7758</v>
      </c>
      <c r="AA123" s="154">
        <v>7.4999999999999997E-2</v>
      </c>
      <c r="AB123" s="154">
        <f t="shared" ref="AB123:AB124" si="396">X123*AA123</f>
        <v>12.485249999999999</v>
      </c>
      <c r="AC123" s="154">
        <f t="shared" ref="AC123:AC124" si="397">+X123+AB123</f>
        <v>178.95525000000001</v>
      </c>
      <c r="AD123" s="166">
        <v>178.96</v>
      </c>
      <c r="AE123" s="154">
        <f t="shared" ref="AE123:AE124" si="398">+AD123*$Y$5</f>
        <v>25.054400000000005</v>
      </c>
      <c r="AF123" s="154">
        <f t="shared" ref="AF123:AF124" si="399">+AD123+AE123</f>
        <v>204.01440000000002</v>
      </c>
      <c r="AG123" s="50">
        <v>8.7999999999999995E-2</v>
      </c>
      <c r="AH123" s="49">
        <f t="shared" ref="AH123:AH124" si="400">AD123*AG123</f>
        <v>15.748479999999999</v>
      </c>
      <c r="AI123" s="51">
        <f t="shared" ref="AI123:AI124" si="401">+AD123+AH123</f>
        <v>194.70848000000001</v>
      </c>
      <c r="AJ123" s="166">
        <v>194.7</v>
      </c>
      <c r="AK123" s="154">
        <f t="shared" ref="AK123:AK124" si="402">+AJ123*$Y$5</f>
        <v>27.258000000000003</v>
      </c>
      <c r="AL123" s="154">
        <f t="shared" ref="AL123:AL124" si="403">+AJ123+AK123</f>
        <v>221.958</v>
      </c>
      <c r="AM123" s="137">
        <v>0.122</v>
      </c>
      <c r="AN123" s="131">
        <f t="shared" ref="AN123:AN124" si="404">+AJ123*AM123+AJ123</f>
        <v>218.45339999999999</v>
      </c>
      <c r="AO123" s="154">
        <f t="shared" ref="AO123:AO124" si="405">+AN123*$Y$5</f>
        <v>30.583476000000001</v>
      </c>
      <c r="AP123" s="154">
        <f t="shared" ref="AP123:AP124" si="406">+AN123+AO123</f>
        <v>249.03687599999998</v>
      </c>
      <c r="AQ123" s="137">
        <v>7.6399999999999996E-2</v>
      </c>
      <c r="AR123" s="99">
        <f t="shared" ref="AR123:AR124" si="407">+AN123*AQ123+AN123</f>
        <v>235.14323975999997</v>
      </c>
      <c r="AS123" s="99">
        <f t="shared" ref="AS123:AS124" si="408">+AR123*$AS$5</f>
        <v>32.9200535664</v>
      </c>
      <c r="AT123" s="99">
        <f t="shared" ref="AT123:AT124" si="409">+AR123+AS123</f>
        <v>268.06329332639996</v>
      </c>
      <c r="AU123" s="21">
        <v>1.8800000000000001E-2</v>
      </c>
      <c r="AV123" s="99">
        <f t="shared" ref="AV123:AV124" si="410">+AR123*AU123+AR123</f>
        <v>239.56393266748796</v>
      </c>
      <c r="AW123" s="99">
        <f t="shared" ref="AW123:AW124" si="411">+AV123*$AS$5</f>
        <v>33.538950573448318</v>
      </c>
      <c r="AX123" s="99">
        <f t="shared" ref="AX123:AX124" si="412">+AV123+AW123</f>
        <v>273.10288324093631</v>
      </c>
      <c r="AY123" s="304">
        <v>6.8000000000000005E-2</v>
      </c>
      <c r="AZ123" s="288">
        <f t="shared" ref="AZ123:AZ124" si="413">+AV123*AY123+AV123</f>
        <v>255.85428008887715</v>
      </c>
      <c r="BA123" s="219">
        <f t="shared" ref="BA123:BA124" si="414">+AZ123*$BA$5</f>
        <v>38.378142013331569</v>
      </c>
      <c r="BB123" s="288">
        <f t="shared" ref="BB123:BB124" si="415">+AZ123+BA123</f>
        <v>294.23242210220872</v>
      </c>
    </row>
    <row r="124" spans="1:54" s="1" customFormat="1" ht="15" customHeight="1" x14ac:dyDescent="0.25">
      <c r="A124" s="168" t="s">
        <v>211</v>
      </c>
      <c r="B124" s="169">
        <v>0.56999999999999995</v>
      </c>
      <c r="C124" s="169">
        <f t="shared" si="380"/>
        <v>7.9799999999999996E-2</v>
      </c>
      <c r="D124" s="169">
        <f t="shared" si="381"/>
        <v>0.64979999999999993</v>
      </c>
      <c r="E124" s="168">
        <v>0.4</v>
      </c>
      <c r="F124" s="168">
        <f t="shared" si="382"/>
        <v>0.22799999999999998</v>
      </c>
      <c r="G124" s="168">
        <f t="shared" si="383"/>
        <v>0.79799999999999993</v>
      </c>
      <c r="H124" s="168">
        <f t="shared" si="384"/>
        <v>0.11172</v>
      </c>
      <c r="I124" s="168">
        <f t="shared" si="385"/>
        <v>0.90971999999999997</v>
      </c>
      <c r="J124" s="169">
        <v>0.21</v>
      </c>
      <c r="K124" s="169">
        <f t="shared" si="386"/>
        <v>0.16757999999999998</v>
      </c>
      <c r="L124" s="169">
        <f t="shared" si="387"/>
        <v>0.96557999999999988</v>
      </c>
      <c r="M124" s="169">
        <f t="shared" si="388"/>
        <v>0.1351812</v>
      </c>
      <c r="N124" s="169">
        <f t="shared" si="389"/>
        <v>1.1007612</v>
      </c>
      <c r="O124" s="170">
        <v>0.97</v>
      </c>
      <c r="P124" s="170">
        <v>1.1000000000000001</v>
      </c>
      <c r="Q124" s="171">
        <v>0.21</v>
      </c>
      <c r="R124" s="172"/>
      <c r="S124" s="169">
        <v>0.15</v>
      </c>
      <c r="T124" s="169">
        <f t="shared" si="390"/>
        <v>0.14483699999999997</v>
      </c>
      <c r="U124" s="169">
        <f t="shared" si="391"/>
        <v>1.1104169999999998</v>
      </c>
      <c r="V124" s="169">
        <f t="shared" si="392"/>
        <v>0.15545837999999998</v>
      </c>
      <c r="W124" s="169">
        <f t="shared" si="393"/>
        <v>1.2658753799999998</v>
      </c>
      <c r="X124" s="173">
        <v>1.1200000000000001</v>
      </c>
      <c r="Y124" s="174">
        <f t="shared" si="394"/>
        <v>0.15680000000000002</v>
      </c>
      <c r="Z124" s="174">
        <f t="shared" si="395"/>
        <v>1.2768000000000002</v>
      </c>
      <c r="AA124" s="174">
        <v>7.4999999999999997E-2</v>
      </c>
      <c r="AB124" s="174">
        <f t="shared" si="396"/>
        <v>8.4000000000000005E-2</v>
      </c>
      <c r="AC124" s="174">
        <f t="shared" si="397"/>
        <v>1.2040000000000002</v>
      </c>
      <c r="AD124" s="172">
        <v>1.204</v>
      </c>
      <c r="AE124" s="174">
        <f t="shared" si="398"/>
        <v>0.16856000000000002</v>
      </c>
      <c r="AF124" s="174">
        <f t="shared" si="399"/>
        <v>1.37256</v>
      </c>
      <c r="AG124" s="50">
        <v>0.20415</v>
      </c>
      <c r="AH124" s="49">
        <f t="shared" si="400"/>
        <v>0.24579659999999998</v>
      </c>
      <c r="AI124" s="51">
        <f t="shared" si="401"/>
        <v>1.4497966</v>
      </c>
      <c r="AJ124" s="172">
        <v>1.4498</v>
      </c>
      <c r="AK124" s="174">
        <f t="shared" si="402"/>
        <v>0.20297200000000001</v>
      </c>
      <c r="AL124" s="174">
        <f t="shared" si="403"/>
        <v>1.6527719999999999</v>
      </c>
      <c r="AM124" s="137">
        <v>0.122</v>
      </c>
      <c r="AN124" s="30">
        <f t="shared" si="404"/>
        <v>1.6266756</v>
      </c>
      <c r="AO124" s="174">
        <f t="shared" si="405"/>
        <v>0.22773458400000002</v>
      </c>
      <c r="AP124" s="174">
        <f t="shared" si="406"/>
        <v>1.854410184</v>
      </c>
      <c r="AQ124" s="137">
        <v>7.6399999999999996E-2</v>
      </c>
      <c r="AR124" s="138">
        <f t="shared" si="407"/>
        <v>1.7509536158400001</v>
      </c>
      <c r="AS124" s="138">
        <f t="shared" si="408"/>
        <v>0.24513350621760002</v>
      </c>
      <c r="AT124" s="138">
        <f t="shared" si="409"/>
        <v>1.9960871220576002</v>
      </c>
      <c r="AU124" s="21">
        <v>1.8800000000000001E-2</v>
      </c>
      <c r="AV124" s="138">
        <f t="shared" si="410"/>
        <v>1.7838715438177921</v>
      </c>
      <c r="AW124" s="138">
        <f t="shared" si="411"/>
        <v>0.24974201613449093</v>
      </c>
      <c r="AX124" s="138">
        <f t="shared" si="412"/>
        <v>2.0336135599522831</v>
      </c>
      <c r="AY124" s="304">
        <v>6.8000000000000005E-2</v>
      </c>
      <c r="AZ124" s="296">
        <f t="shared" si="413"/>
        <v>1.9051748087974021</v>
      </c>
      <c r="BA124" s="219">
        <f t="shared" si="414"/>
        <v>0.28577622131961028</v>
      </c>
      <c r="BB124" s="296">
        <f t="shared" si="415"/>
        <v>2.1909510301170125</v>
      </c>
    </row>
    <row r="125" spans="1:54" s="1" customFormat="1" ht="15" customHeight="1" x14ac:dyDescent="0.25">
      <c r="A125" s="151" t="s">
        <v>210</v>
      </c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1"/>
      <c r="R125" s="153"/>
      <c r="S125" s="152"/>
      <c r="T125" s="152"/>
      <c r="U125" s="152"/>
      <c r="V125" s="152"/>
      <c r="W125" s="152"/>
      <c r="X125" s="153"/>
      <c r="Y125" s="153"/>
      <c r="Z125" s="153"/>
      <c r="AA125" s="153"/>
      <c r="AB125" s="153"/>
      <c r="AC125" s="154"/>
      <c r="AD125" s="153"/>
      <c r="AE125" s="153"/>
      <c r="AF125" s="153"/>
      <c r="AG125" s="155"/>
      <c r="AH125" s="154"/>
      <c r="AI125" s="156"/>
      <c r="AJ125" s="153"/>
      <c r="AK125" s="153"/>
      <c r="AL125" s="153"/>
      <c r="AM125" s="157"/>
      <c r="AN125" s="158"/>
      <c r="AO125" s="153"/>
      <c r="AP125" s="153"/>
      <c r="AQ125" s="157"/>
      <c r="AR125" s="159"/>
      <c r="AS125" s="160"/>
      <c r="AT125" s="160"/>
      <c r="AU125" s="161"/>
      <c r="AV125" s="159"/>
      <c r="AW125" s="160"/>
      <c r="AX125" s="160"/>
      <c r="AY125" s="2"/>
      <c r="AZ125" s="298"/>
      <c r="BA125" s="299"/>
      <c r="BB125" s="299"/>
    </row>
    <row r="126" spans="1:54" s="1" customFormat="1" ht="15" customHeight="1" x14ac:dyDescent="0.25">
      <c r="A126" s="162" t="s">
        <v>25</v>
      </c>
      <c r="B126" s="163">
        <v>90</v>
      </c>
      <c r="C126" s="163">
        <f t="shared" ref="C126:C127" si="416">+B126*$C$5</f>
        <v>12.600000000000001</v>
      </c>
      <c r="D126" s="163">
        <f t="shared" ref="D126:D127" si="417">+B126+C126</f>
        <v>102.6</v>
      </c>
      <c r="E126" s="162">
        <v>0.33334999999999998</v>
      </c>
      <c r="F126" s="162">
        <f t="shared" ref="F126:F127" si="418">+B126*E126</f>
        <v>30.001499999999997</v>
      </c>
      <c r="G126" s="162">
        <f t="shared" ref="G126:G127" si="419">+B126+F126</f>
        <v>120.00149999999999</v>
      </c>
      <c r="H126" s="162">
        <f t="shared" ref="H126:H127" si="420">+G126*$H$5</f>
        <v>16.80021</v>
      </c>
      <c r="I126" s="162">
        <f t="shared" ref="I126:I127" si="421">+G126+H126</f>
        <v>136.80170999999999</v>
      </c>
      <c r="J126" s="163">
        <v>0.21</v>
      </c>
      <c r="K126" s="163">
        <f t="shared" ref="K126:K127" si="422">+G126*J126</f>
        <v>25.200314999999996</v>
      </c>
      <c r="L126" s="163">
        <f t="shared" ref="L126:L127" si="423">+G126+K126</f>
        <v>145.20181499999998</v>
      </c>
      <c r="M126" s="163">
        <f t="shared" ref="M126:M127" si="424">+L126*$M$5</f>
        <v>20.328254099999999</v>
      </c>
      <c r="N126" s="163">
        <f t="shared" ref="N126:N127" si="425">+L126+M126</f>
        <v>165.53006909999999</v>
      </c>
      <c r="O126" s="164">
        <v>144.76</v>
      </c>
      <c r="P126" s="164">
        <v>165.02</v>
      </c>
      <c r="Q126" s="165">
        <v>0.21</v>
      </c>
      <c r="R126" s="166"/>
      <c r="S126" s="163">
        <v>0.15</v>
      </c>
      <c r="T126" s="163">
        <f t="shared" ref="T126:T127" si="426">+L126*S126</f>
        <v>21.780272249999996</v>
      </c>
      <c r="U126" s="163">
        <f t="shared" ref="U126:U127" si="427">+L126+T126</f>
        <v>166.98208724999998</v>
      </c>
      <c r="V126" s="163">
        <f t="shared" ref="V126:V127" si="428">+U126*$V$5</f>
        <v>23.377492215</v>
      </c>
      <c r="W126" s="163">
        <f t="shared" ref="W126:W127" si="429">+U126+V126</f>
        <v>190.35957946499997</v>
      </c>
      <c r="X126" s="167">
        <v>166.47</v>
      </c>
      <c r="Y126" s="154">
        <f t="shared" ref="Y126:Y127" si="430">+X126*$Y$5</f>
        <v>23.305800000000001</v>
      </c>
      <c r="Z126" s="154">
        <f t="shared" ref="Z126:Z127" si="431">+X126+Y126</f>
        <v>189.7758</v>
      </c>
      <c r="AA126" s="154">
        <v>7.4999999999999997E-2</v>
      </c>
      <c r="AB126" s="154">
        <f t="shared" ref="AB126:AB127" si="432">X126*AA126</f>
        <v>12.485249999999999</v>
      </c>
      <c r="AC126" s="154">
        <f t="shared" ref="AC126:AC127" si="433">+X126+AB126</f>
        <v>178.95525000000001</v>
      </c>
      <c r="AD126" s="166">
        <v>178.96</v>
      </c>
      <c r="AE126" s="154">
        <f t="shared" ref="AE126:AE127" si="434">+AD126*$Y$5</f>
        <v>25.054400000000005</v>
      </c>
      <c r="AF126" s="154">
        <f t="shared" ref="AF126:AF127" si="435">+AD126+AE126</f>
        <v>204.01440000000002</v>
      </c>
      <c r="AG126" s="50">
        <v>7.3899999999999993E-2</v>
      </c>
      <c r="AH126" s="49">
        <f t="shared" ref="AH126:AH127" si="436">AD126*AG126</f>
        <v>13.225144</v>
      </c>
      <c r="AI126" s="51">
        <f t="shared" ref="AI126:AI127" si="437">+AD126+AH126</f>
        <v>192.18514400000001</v>
      </c>
      <c r="AJ126" s="166">
        <v>192.19</v>
      </c>
      <c r="AK126" s="154">
        <f t="shared" ref="AK126:AK127" si="438">+AJ126*$Y$5</f>
        <v>26.906600000000001</v>
      </c>
      <c r="AL126" s="154">
        <f t="shared" ref="AL126:AL127" si="439">+AJ126+AK126</f>
        <v>219.0966</v>
      </c>
      <c r="AM126" s="137">
        <v>0.122</v>
      </c>
      <c r="AN126" s="131">
        <f t="shared" ref="AN126:AN127" si="440">+AJ126*AM126+AJ126</f>
        <v>215.63718</v>
      </c>
      <c r="AO126" s="154">
        <f t="shared" ref="AO126:AO127" si="441">+AN126*$Y$5</f>
        <v>30.189205200000004</v>
      </c>
      <c r="AP126" s="154">
        <f t="shared" ref="AP126:AP127" si="442">+AN126+AO126</f>
        <v>245.8263852</v>
      </c>
      <c r="AQ126" s="137">
        <v>7.6399999999999996E-2</v>
      </c>
      <c r="AR126" s="99">
        <f t="shared" ref="AR126:AR127" si="443">+AN126*AQ126+AN126</f>
        <v>232.111860552</v>
      </c>
      <c r="AS126" s="99">
        <f t="shared" ref="AS126:AS127" si="444">+AR126*$AS$5</f>
        <v>32.495660477280005</v>
      </c>
      <c r="AT126" s="99">
        <f t="shared" ref="AT126:AT127" si="445">+AR126+AS126</f>
        <v>264.60752102928001</v>
      </c>
      <c r="AU126" s="21">
        <v>0.01</v>
      </c>
      <c r="AV126" s="99">
        <f t="shared" ref="AV126:AV127" si="446">+AR126*AU126+AR126</f>
        <v>234.43297915752001</v>
      </c>
      <c r="AW126" s="99">
        <f t="shared" ref="AW126:AW127" si="447">+AV126*$AS$5</f>
        <v>32.820617082052806</v>
      </c>
      <c r="AX126" s="99">
        <f t="shared" ref="AX126:AX127" si="448">+AV126+AW126</f>
        <v>267.2535962395728</v>
      </c>
      <c r="AY126" s="304">
        <v>6.8000000000000005E-2</v>
      </c>
      <c r="AZ126" s="288">
        <f t="shared" ref="AZ126:AZ127" si="449">+AV126*AY126+AV126</f>
        <v>250.37442174023138</v>
      </c>
      <c r="BA126" s="219">
        <f t="shared" ref="BA126:BA127" si="450">+AZ126*$BA$5</f>
        <v>37.556163261034705</v>
      </c>
      <c r="BB126" s="288">
        <f t="shared" ref="BB126:BB127" si="451">+AZ126+BA126</f>
        <v>287.93058500126608</v>
      </c>
    </row>
    <row r="127" spans="1:54" s="1" customFormat="1" ht="15" customHeight="1" x14ac:dyDescent="0.25">
      <c r="A127" s="168" t="s">
        <v>211</v>
      </c>
      <c r="B127" s="124">
        <v>0.66</v>
      </c>
      <c r="C127" s="124">
        <f t="shared" si="416"/>
        <v>9.240000000000001E-2</v>
      </c>
      <c r="D127" s="124">
        <f t="shared" si="417"/>
        <v>0.75240000000000007</v>
      </c>
      <c r="E127" s="125">
        <v>0.44</v>
      </c>
      <c r="F127" s="126">
        <f t="shared" si="418"/>
        <v>0.29039999999999999</v>
      </c>
      <c r="G127" s="126">
        <f t="shared" si="419"/>
        <v>0.95040000000000002</v>
      </c>
      <c r="H127" s="126">
        <f t="shared" si="420"/>
        <v>0.13305600000000001</v>
      </c>
      <c r="I127" s="126">
        <f t="shared" si="421"/>
        <v>1.083456</v>
      </c>
      <c r="J127" s="127">
        <v>0.21</v>
      </c>
      <c r="K127" s="124">
        <f t="shared" si="422"/>
        <v>0.19958399999999998</v>
      </c>
      <c r="L127" s="124">
        <f t="shared" si="423"/>
        <v>1.1499839999999999</v>
      </c>
      <c r="M127" s="124">
        <f t="shared" si="424"/>
        <v>0.16099775999999999</v>
      </c>
      <c r="N127" s="124">
        <f t="shared" si="425"/>
        <v>1.3109817599999998</v>
      </c>
      <c r="O127" s="128">
        <v>1.1499999999999999</v>
      </c>
      <c r="P127" s="128">
        <v>1.31</v>
      </c>
      <c r="Q127" s="129">
        <v>0.21</v>
      </c>
      <c r="R127" s="49"/>
      <c r="S127" s="127">
        <v>0.15</v>
      </c>
      <c r="T127" s="130">
        <f t="shared" si="426"/>
        <v>0.17249759999999997</v>
      </c>
      <c r="U127" s="130">
        <f t="shared" si="427"/>
        <v>1.3224815999999999</v>
      </c>
      <c r="V127" s="124">
        <f t="shared" si="428"/>
        <v>0.185147424</v>
      </c>
      <c r="W127" s="124">
        <f t="shared" si="429"/>
        <v>1.5076290239999999</v>
      </c>
      <c r="X127" s="147">
        <v>1.32</v>
      </c>
      <c r="Y127" s="32">
        <f t="shared" si="430"/>
        <v>0.18480000000000002</v>
      </c>
      <c r="Z127" s="30">
        <f t="shared" si="431"/>
        <v>1.5048000000000001</v>
      </c>
      <c r="AA127" s="31">
        <v>2.3E-2</v>
      </c>
      <c r="AB127" s="131">
        <f t="shared" si="432"/>
        <v>3.0360000000000002E-2</v>
      </c>
      <c r="AC127" s="30">
        <f t="shared" si="433"/>
        <v>1.35036</v>
      </c>
      <c r="AD127" s="51">
        <v>1.35</v>
      </c>
      <c r="AE127" s="131">
        <f t="shared" si="434"/>
        <v>0.18900000000000003</v>
      </c>
      <c r="AF127" s="30">
        <f t="shared" si="435"/>
        <v>1.5390000000000001</v>
      </c>
      <c r="AG127" s="50">
        <v>7.3899999999999993E-2</v>
      </c>
      <c r="AH127" s="49">
        <f t="shared" si="436"/>
        <v>9.9764999999999993E-2</v>
      </c>
      <c r="AI127" s="51">
        <f t="shared" si="437"/>
        <v>1.4497650000000002</v>
      </c>
      <c r="AJ127" s="51">
        <v>1.4498</v>
      </c>
      <c r="AK127" s="131">
        <f t="shared" si="438"/>
        <v>0.20297200000000001</v>
      </c>
      <c r="AL127" s="30">
        <f t="shared" si="439"/>
        <v>1.6527719999999999</v>
      </c>
      <c r="AM127" s="137">
        <v>0.122</v>
      </c>
      <c r="AN127" s="30">
        <f t="shared" si="440"/>
        <v>1.6266756</v>
      </c>
      <c r="AO127" s="131">
        <f t="shared" si="441"/>
        <v>0.22773458400000002</v>
      </c>
      <c r="AP127" s="30">
        <f t="shared" si="442"/>
        <v>1.854410184</v>
      </c>
      <c r="AQ127" s="137">
        <v>7.6399999999999996E-2</v>
      </c>
      <c r="AR127" s="138">
        <f t="shared" si="443"/>
        <v>1.7509536158400001</v>
      </c>
      <c r="AS127" s="138">
        <f t="shared" si="444"/>
        <v>0.24513350621760002</v>
      </c>
      <c r="AT127" s="138">
        <f t="shared" si="445"/>
        <v>1.9960871220576002</v>
      </c>
      <c r="AU127" s="21">
        <v>0.01</v>
      </c>
      <c r="AV127" s="138">
        <f t="shared" si="446"/>
        <v>1.7684631519984</v>
      </c>
      <c r="AW127" s="138">
        <f t="shared" si="447"/>
        <v>0.24758484127977601</v>
      </c>
      <c r="AX127" s="138">
        <f t="shared" si="448"/>
        <v>2.0160479932781761</v>
      </c>
      <c r="AY127" s="304">
        <v>6.8000000000000005E-2</v>
      </c>
      <c r="AZ127" s="296">
        <f t="shared" si="449"/>
        <v>1.8887186463342911</v>
      </c>
      <c r="BA127" s="219">
        <f t="shared" si="450"/>
        <v>0.28330779695014363</v>
      </c>
      <c r="BB127" s="296">
        <f t="shared" si="451"/>
        <v>2.1720264432844347</v>
      </c>
    </row>
    <row r="128" spans="1:54" s="1" customFormat="1" ht="15" hidden="1" customHeight="1" x14ac:dyDescent="0.25">
      <c r="A128" s="23" t="s">
        <v>371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141"/>
      <c r="S128" s="23"/>
      <c r="T128" s="23"/>
      <c r="U128" s="23"/>
      <c r="V128" s="23"/>
      <c r="W128" s="23"/>
      <c r="X128" s="141"/>
      <c r="Y128" s="141"/>
      <c r="Z128" s="141"/>
      <c r="AA128" s="142"/>
      <c r="AB128" s="141"/>
      <c r="AC128" s="30"/>
      <c r="AD128" s="141"/>
      <c r="AE128" s="132"/>
      <c r="AF128" s="141"/>
      <c r="AG128" s="31"/>
      <c r="AH128" s="32"/>
      <c r="AI128" s="30"/>
      <c r="AJ128" s="141"/>
      <c r="AK128" s="132"/>
      <c r="AL128" s="141"/>
      <c r="AM128" s="18"/>
      <c r="AN128" s="132"/>
      <c r="AO128" s="132"/>
      <c r="AP128" s="141"/>
      <c r="AQ128" s="18"/>
      <c r="AR128" s="134"/>
      <c r="AS128" s="134"/>
      <c r="AT128" s="143"/>
      <c r="AU128" s="21"/>
      <c r="AV128" s="134"/>
      <c r="AW128" s="134"/>
      <c r="AX128" s="143"/>
      <c r="AY128" s="2"/>
      <c r="AZ128" s="285"/>
      <c r="BA128" s="285"/>
      <c r="BB128" s="286"/>
    </row>
    <row r="129" spans="1:54" s="1" customFormat="1" ht="15" hidden="1" customHeight="1" x14ac:dyDescent="0.25">
      <c r="A129" s="136" t="s">
        <v>25</v>
      </c>
      <c r="B129" s="124">
        <v>145</v>
      </c>
      <c r="C129" s="124">
        <f t="shared" ref="C129:C130" si="452">+B129*$C$5</f>
        <v>20.3</v>
      </c>
      <c r="D129" s="124">
        <f t="shared" ref="D129:D130" si="453">+B129+C129</f>
        <v>165.3</v>
      </c>
      <c r="E129" s="125">
        <v>0.2414</v>
      </c>
      <c r="F129" s="126">
        <f t="shared" ref="F129:F130" si="454">+B129*E129</f>
        <v>35.003</v>
      </c>
      <c r="G129" s="126">
        <f t="shared" ref="G129:G130" si="455">+B129+F129</f>
        <v>180.00299999999999</v>
      </c>
      <c r="H129" s="126">
        <f t="shared" ref="H129:H130" si="456">+G129*$H$5</f>
        <v>25.200420000000001</v>
      </c>
      <c r="I129" s="126">
        <f t="shared" ref="I129:I130" si="457">+G129+H129</f>
        <v>205.20341999999999</v>
      </c>
      <c r="J129" s="127">
        <v>0.20627999999999999</v>
      </c>
      <c r="K129" s="124">
        <f t="shared" ref="K129:K130" si="458">+G129*J129</f>
        <v>37.131018839999996</v>
      </c>
      <c r="L129" s="124">
        <f t="shared" ref="L129:L130" si="459">+G129+K129</f>
        <v>217.13401883999998</v>
      </c>
      <c r="M129" s="124">
        <f t="shared" ref="M129:M130" si="460">+L129*$M$5</f>
        <v>30.398762637600001</v>
      </c>
      <c r="N129" s="124">
        <f t="shared" ref="N129:N130" si="461">+L129+M129</f>
        <v>247.5327814776</v>
      </c>
      <c r="O129" s="128">
        <v>217.13</v>
      </c>
      <c r="P129" s="128">
        <v>247.53</v>
      </c>
      <c r="Q129" s="129">
        <v>0.21</v>
      </c>
      <c r="R129" s="49"/>
      <c r="S129" s="127">
        <v>0.15</v>
      </c>
      <c r="T129" s="130">
        <f t="shared" ref="T129:T130" si="462">+L129*S129</f>
        <v>32.570102825999996</v>
      </c>
      <c r="U129" s="130">
        <f t="shared" ref="U129:U130" si="463">+L129+T129</f>
        <v>249.70412166599999</v>
      </c>
      <c r="V129" s="124">
        <f t="shared" ref="V129:V130" si="464">+U129*$V$5</f>
        <v>34.958577033240005</v>
      </c>
      <c r="W129" s="124">
        <f t="shared" ref="W129:W130" si="465">+U129+V129</f>
        <v>284.66269869923997</v>
      </c>
      <c r="X129" s="175">
        <v>249.7</v>
      </c>
      <c r="Y129" s="32">
        <f t="shared" ref="Y129:Y130" si="466">+X129*$Y$5</f>
        <v>34.957999999999998</v>
      </c>
      <c r="Z129" s="131">
        <f t="shared" ref="Z129:Z130" si="467">+X129+Y129</f>
        <v>284.65800000000002</v>
      </c>
      <c r="AA129" s="31">
        <v>7.4999999999999997E-2</v>
      </c>
      <c r="AB129" s="131">
        <f t="shared" ref="AB129:AB130" si="468">X129*AA129</f>
        <v>18.727499999999999</v>
      </c>
      <c r="AC129" s="30">
        <f t="shared" ref="AC129:AC130" si="469">+X129+AB129</f>
        <v>268.42750000000001</v>
      </c>
      <c r="AD129" s="65">
        <v>268.43</v>
      </c>
      <c r="AE129" s="131">
        <f t="shared" ref="AE129:AE130" si="470">+AD129*$Y$5</f>
        <v>37.580200000000005</v>
      </c>
      <c r="AF129" s="131">
        <f t="shared" ref="AF129:AF130" si="471">+AD129+AE129</f>
        <v>306.0102</v>
      </c>
      <c r="AG129" s="50">
        <v>7.5300000000000006E-2</v>
      </c>
      <c r="AH129" s="49">
        <f t="shared" ref="AH129:AH130" si="472">AD129*AG129</f>
        <v>20.212779000000001</v>
      </c>
      <c r="AI129" s="51">
        <f t="shared" ref="AI129:AI130" si="473">+AD129+AH129</f>
        <v>288.64277900000002</v>
      </c>
      <c r="AJ129" s="65">
        <v>288.64</v>
      </c>
      <c r="AK129" s="131">
        <f t="shared" ref="AK129:AK130" si="474">+AJ129*$Y$5</f>
        <v>40.409600000000005</v>
      </c>
      <c r="AL129" s="131">
        <f t="shared" ref="AL129:AL130" si="475">+AJ129+AK129</f>
        <v>329.0496</v>
      </c>
      <c r="AM129" s="137">
        <v>0.122</v>
      </c>
      <c r="AN129" s="131">
        <f t="shared" ref="AN129:AN130" si="476">+AJ129*AM129+AJ129</f>
        <v>323.85407999999995</v>
      </c>
      <c r="AO129" s="131">
        <f t="shared" ref="AO129:AO130" si="477">+AN129*$Y$5</f>
        <v>45.339571199999995</v>
      </c>
      <c r="AP129" s="131">
        <f t="shared" ref="AP129:AP130" si="478">+AN129+AO129</f>
        <v>369.19365119999998</v>
      </c>
      <c r="AQ129" s="137">
        <v>7.6369999999999993E-2</v>
      </c>
      <c r="AR129" s="99">
        <f t="shared" ref="AR129:AR130" si="479">+AN129*AQ129+AN129</f>
        <v>348.58681608959995</v>
      </c>
      <c r="AS129" s="99">
        <f t="shared" ref="AS129:AS130" si="480">+AR129*$AS$5</f>
        <v>48.802154252544</v>
      </c>
      <c r="AT129" s="99">
        <f t="shared" ref="AT129:AT130" si="481">+AR129+AS129</f>
        <v>397.38897034214392</v>
      </c>
      <c r="AU129" s="21" t="s">
        <v>379</v>
      </c>
      <c r="AV129" s="80"/>
      <c r="AW129" s="80"/>
      <c r="AX129" s="80"/>
      <c r="AY129" s="5" t="s">
        <v>379</v>
      </c>
      <c r="AZ129" s="219"/>
      <c r="BA129" s="219"/>
      <c r="BB129" s="219"/>
    </row>
    <row r="130" spans="1:54" s="1" customFormat="1" ht="15" hidden="1" customHeight="1" x14ac:dyDescent="0.25">
      <c r="A130" s="136" t="s">
        <v>32</v>
      </c>
      <c r="B130" s="124">
        <v>0.55000000000000004</v>
      </c>
      <c r="C130" s="124">
        <f t="shared" si="452"/>
        <v>7.7000000000000013E-2</v>
      </c>
      <c r="D130" s="124">
        <f t="shared" si="453"/>
        <v>0.627</v>
      </c>
      <c r="E130" s="125">
        <v>0.45</v>
      </c>
      <c r="F130" s="126">
        <f t="shared" si="454"/>
        <v>0.24750000000000003</v>
      </c>
      <c r="G130" s="126">
        <f t="shared" si="455"/>
        <v>0.7975000000000001</v>
      </c>
      <c r="H130" s="126">
        <f t="shared" si="456"/>
        <v>0.11165000000000003</v>
      </c>
      <c r="I130" s="126">
        <f t="shared" si="457"/>
        <v>0.90915000000000012</v>
      </c>
      <c r="J130" s="127">
        <v>0.21</v>
      </c>
      <c r="K130" s="124">
        <f t="shared" si="458"/>
        <v>0.16747500000000001</v>
      </c>
      <c r="L130" s="124">
        <f t="shared" si="459"/>
        <v>0.96497500000000014</v>
      </c>
      <c r="M130" s="124">
        <f t="shared" si="460"/>
        <v>0.13509650000000004</v>
      </c>
      <c r="N130" s="124">
        <f t="shared" si="461"/>
        <v>1.1000715000000001</v>
      </c>
      <c r="O130" s="128">
        <v>0.97</v>
      </c>
      <c r="P130" s="128">
        <v>1.1000000000000001</v>
      </c>
      <c r="Q130" s="129">
        <v>0.21</v>
      </c>
      <c r="R130" s="49"/>
      <c r="S130" s="127">
        <v>0.15</v>
      </c>
      <c r="T130" s="130">
        <f t="shared" si="462"/>
        <v>0.14474625000000002</v>
      </c>
      <c r="U130" s="130">
        <f t="shared" si="463"/>
        <v>1.1097212500000002</v>
      </c>
      <c r="V130" s="124">
        <f t="shared" si="464"/>
        <v>0.15536097500000004</v>
      </c>
      <c r="W130" s="124">
        <f t="shared" si="465"/>
        <v>1.2650822250000002</v>
      </c>
      <c r="X130" s="147">
        <v>1.1200000000000001</v>
      </c>
      <c r="Y130" s="32">
        <f t="shared" si="466"/>
        <v>0.15680000000000002</v>
      </c>
      <c r="Z130" s="30">
        <f t="shared" si="467"/>
        <v>1.2768000000000002</v>
      </c>
      <c r="AA130" s="31">
        <v>7.4999999999999997E-2</v>
      </c>
      <c r="AB130" s="131">
        <f t="shared" si="468"/>
        <v>8.4000000000000005E-2</v>
      </c>
      <c r="AC130" s="30">
        <f t="shared" si="469"/>
        <v>1.2040000000000002</v>
      </c>
      <c r="AD130" s="51">
        <v>1.204</v>
      </c>
      <c r="AE130" s="131">
        <f t="shared" si="470"/>
        <v>0.16856000000000002</v>
      </c>
      <c r="AF130" s="30">
        <f t="shared" si="471"/>
        <v>1.37256</v>
      </c>
      <c r="AG130" s="50">
        <v>0.17730000000000001</v>
      </c>
      <c r="AH130" s="49">
        <f t="shared" si="472"/>
        <v>0.2134692</v>
      </c>
      <c r="AI130" s="51">
        <f t="shared" si="473"/>
        <v>1.4174692</v>
      </c>
      <c r="AJ130" s="51">
        <v>1.4175</v>
      </c>
      <c r="AK130" s="131">
        <f t="shared" si="474"/>
        <v>0.19845000000000002</v>
      </c>
      <c r="AL130" s="30">
        <f t="shared" si="475"/>
        <v>1.61595</v>
      </c>
      <c r="AM130" s="137">
        <v>0.122</v>
      </c>
      <c r="AN130" s="30">
        <f t="shared" si="476"/>
        <v>1.590435</v>
      </c>
      <c r="AO130" s="131">
        <f t="shared" si="477"/>
        <v>0.22266090000000002</v>
      </c>
      <c r="AP130" s="30">
        <f t="shared" si="478"/>
        <v>1.8130959</v>
      </c>
      <c r="AQ130" s="137">
        <v>7.6399999999999996E-2</v>
      </c>
      <c r="AR130" s="138">
        <f t="shared" si="479"/>
        <v>1.711944234</v>
      </c>
      <c r="AS130" s="138">
        <f t="shared" si="480"/>
        <v>0.23967219276000001</v>
      </c>
      <c r="AT130" s="138">
        <f t="shared" si="481"/>
        <v>1.95161642676</v>
      </c>
      <c r="AU130" s="21" t="s">
        <v>379</v>
      </c>
      <c r="AV130" s="113"/>
      <c r="AW130" s="113"/>
      <c r="AX130" s="113"/>
      <c r="AY130" s="5" t="s">
        <v>379</v>
      </c>
      <c r="AZ130" s="220"/>
      <c r="BA130" s="220"/>
      <c r="BB130" s="220"/>
    </row>
    <row r="131" spans="1:54" s="1" customFormat="1" ht="15" hidden="1" customHeight="1" x14ac:dyDescent="0.25">
      <c r="A131" s="23" t="s">
        <v>372</v>
      </c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141"/>
      <c r="S131" s="23"/>
      <c r="T131" s="23"/>
      <c r="U131" s="23"/>
      <c r="V131" s="23"/>
      <c r="W131" s="23"/>
      <c r="X131" s="141"/>
      <c r="Y131" s="141"/>
      <c r="Z131" s="141"/>
      <c r="AA131" s="142"/>
      <c r="AB131" s="141"/>
      <c r="AC131" s="30"/>
      <c r="AD131" s="141"/>
      <c r="AE131" s="132"/>
      <c r="AF131" s="141"/>
      <c r="AG131" s="31"/>
      <c r="AH131" s="32"/>
      <c r="AI131" s="30"/>
      <c r="AJ131" s="141"/>
      <c r="AK131" s="132"/>
      <c r="AL131" s="141"/>
      <c r="AM131" s="18"/>
      <c r="AN131" s="132"/>
      <c r="AO131" s="132"/>
      <c r="AP131" s="141"/>
      <c r="AQ131" s="18"/>
      <c r="AR131" s="134"/>
      <c r="AS131" s="134"/>
      <c r="AT131" s="143"/>
      <c r="AU131" s="21"/>
      <c r="AV131" s="134"/>
      <c r="AW131" s="134"/>
      <c r="AX131" s="143"/>
      <c r="AY131" s="2"/>
      <c r="AZ131" s="285"/>
      <c r="BA131" s="285"/>
      <c r="BB131" s="286"/>
    </row>
    <row r="132" spans="1:54" s="1" customFormat="1" ht="15" hidden="1" customHeight="1" x14ac:dyDescent="0.25">
      <c r="A132" s="136" t="s">
        <v>25</v>
      </c>
      <c r="B132" s="124">
        <v>145</v>
      </c>
      <c r="C132" s="124">
        <f t="shared" ref="C132:C133" si="482">+B132*$C$5</f>
        <v>20.3</v>
      </c>
      <c r="D132" s="124">
        <f t="shared" ref="D132:D133" si="483">+B132+C132</f>
        <v>165.3</v>
      </c>
      <c r="E132" s="125">
        <v>0.2414</v>
      </c>
      <c r="F132" s="126">
        <f t="shared" ref="F132:F133" si="484">+B132*E132</f>
        <v>35.003</v>
      </c>
      <c r="G132" s="126">
        <f t="shared" ref="G132:G133" si="485">+B132+F132</f>
        <v>180.00299999999999</v>
      </c>
      <c r="H132" s="126">
        <f t="shared" ref="H132:H133" si="486">+G132*$H$5</f>
        <v>25.200420000000001</v>
      </c>
      <c r="I132" s="126">
        <f t="shared" ref="I132:I133" si="487">+G132+H132</f>
        <v>205.20341999999999</v>
      </c>
      <c r="J132" s="127">
        <v>0.20627999999999999</v>
      </c>
      <c r="K132" s="124">
        <f t="shared" ref="K132:K133" si="488">+G132*J132</f>
        <v>37.131018839999996</v>
      </c>
      <c r="L132" s="124">
        <f t="shared" ref="L132:L133" si="489">+G132+K132</f>
        <v>217.13401883999998</v>
      </c>
      <c r="M132" s="124">
        <f t="shared" ref="M132:M133" si="490">+L132*$M$5</f>
        <v>30.398762637600001</v>
      </c>
      <c r="N132" s="124">
        <f t="shared" ref="N132:N133" si="491">+L132+M132</f>
        <v>247.5327814776</v>
      </c>
      <c r="O132" s="128">
        <v>217.13</v>
      </c>
      <c r="P132" s="128">
        <v>247.53</v>
      </c>
      <c r="Q132" s="129">
        <v>0.21</v>
      </c>
      <c r="R132" s="49"/>
      <c r="S132" s="127">
        <v>0.15</v>
      </c>
      <c r="T132" s="130">
        <f t="shared" ref="T132:T133" si="492">+L132*S132</f>
        <v>32.570102825999996</v>
      </c>
      <c r="U132" s="130">
        <f t="shared" ref="U132:U133" si="493">+L132+T132</f>
        <v>249.70412166599999</v>
      </c>
      <c r="V132" s="124">
        <f t="shared" ref="V132:V133" si="494">+U132*$V$5</f>
        <v>34.958577033240005</v>
      </c>
      <c r="W132" s="124">
        <f t="shared" ref="W132:W133" si="495">+U132+V132</f>
        <v>284.66269869923997</v>
      </c>
      <c r="X132" s="175">
        <v>249.7</v>
      </c>
      <c r="Y132" s="32">
        <f t="shared" ref="Y132:Y133" si="496">+X132*$Y$5</f>
        <v>34.957999999999998</v>
      </c>
      <c r="Z132" s="131">
        <f t="shared" ref="Z132:Z133" si="497">+X132+Y132</f>
        <v>284.65800000000002</v>
      </c>
      <c r="AA132" s="31">
        <v>7.4999999999999997E-2</v>
      </c>
      <c r="AB132" s="131">
        <f t="shared" ref="AB132:AB133" si="498">X132*AA132</f>
        <v>18.727499999999999</v>
      </c>
      <c r="AC132" s="30">
        <f t="shared" ref="AC132:AC133" si="499">+X132+AB132</f>
        <v>268.42750000000001</v>
      </c>
      <c r="AD132" s="65">
        <v>268.43</v>
      </c>
      <c r="AE132" s="131">
        <f t="shared" ref="AE132:AE133" si="500">+AD132*$Y$5</f>
        <v>37.580200000000005</v>
      </c>
      <c r="AF132" s="131">
        <f t="shared" ref="AF132:AF133" si="501">+AD132+AE132</f>
        <v>306.0102</v>
      </c>
      <c r="AG132" s="50">
        <v>7.3899999999999993E-2</v>
      </c>
      <c r="AH132" s="49">
        <f t="shared" ref="AH132:AH133" si="502">AD132*AG132</f>
        <v>19.836976999999997</v>
      </c>
      <c r="AI132" s="51">
        <f t="shared" ref="AI132:AI133" si="503">+AD132+AH132</f>
        <v>288.266977</v>
      </c>
      <c r="AJ132" s="65">
        <v>288.26</v>
      </c>
      <c r="AK132" s="131">
        <f t="shared" ref="AK132:AK133" si="504">+AJ132*$Y$5</f>
        <v>40.356400000000001</v>
      </c>
      <c r="AL132" s="131">
        <f t="shared" ref="AL132:AL133" si="505">+AJ132+AK132</f>
        <v>328.6164</v>
      </c>
      <c r="AM132" s="137">
        <v>0.122</v>
      </c>
      <c r="AN132" s="131">
        <v>323.85000000000002</v>
      </c>
      <c r="AO132" s="131">
        <f t="shared" ref="AO132:AO133" si="506">+AN132*$Y$5</f>
        <v>45.339000000000006</v>
      </c>
      <c r="AP132" s="131">
        <f t="shared" ref="AP132:AP133" si="507">+AN132+AO132</f>
        <v>369.18900000000002</v>
      </c>
      <c r="AQ132" s="137">
        <v>7.6380000000000003E-2</v>
      </c>
      <c r="AR132" s="99">
        <f t="shared" ref="AR132:AR133" si="508">+AN132*AQ132+AN132</f>
        <v>348.58566300000001</v>
      </c>
      <c r="AS132" s="99">
        <f t="shared" ref="AS132:AS133" si="509">+AR132*$AS$5</f>
        <v>48.801992820000009</v>
      </c>
      <c r="AT132" s="99">
        <f t="shared" ref="AT132:AT133" si="510">+AR132+AS132</f>
        <v>397.38765582000002</v>
      </c>
      <c r="AU132" s="21" t="s">
        <v>379</v>
      </c>
      <c r="AV132" s="80"/>
      <c r="AW132" s="80"/>
      <c r="AX132" s="80"/>
      <c r="AY132" s="5" t="s">
        <v>379</v>
      </c>
      <c r="AZ132" s="219"/>
      <c r="BA132" s="219"/>
      <c r="BB132" s="219"/>
    </row>
    <row r="133" spans="1:54" s="1" customFormat="1" ht="15" hidden="1" customHeight="1" x14ac:dyDescent="0.25">
      <c r="A133" s="136" t="s">
        <v>30</v>
      </c>
      <c r="B133" s="124">
        <v>0.77</v>
      </c>
      <c r="C133" s="124">
        <f t="shared" si="482"/>
        <v>0.10780000000000001</v>
      </c>
      <c r="D133" s="124">
        <f t="shared" si="483"/>
        <v>0.87780000000000002</v>
      </c>
      <c r="E133" s="125">
        <v>0.24</v>
      </c>
      <c r="F133" s="126">
        <f t="shared" si="484"/>
        <v>0.18479999999999999</v>
      </c>
      <c r="G133" s="126">
        <f t="shared" si="485"/>
        <v>0.95479999999999998</v>
      </c>
      <c r="H133" s="126">
        <f t="shared" si="486"/>
        <v>0.13367200000000001</v>
      </c>
      <c r="I133" s="126">
        <f t="shared" si="487"/>
        <v>1.0884719999999999</v>
      </c>
      <c r="J133" s="127">
        <v>0.21</v>
      </c>
      <c r="K133" s="124">
        <f t="shared" si="488"/>
        <v>0.20050799999999999</v>
      </c>
      <c r="L133" s="124">
        <f t="shared" si="489"/>
        <v>1.155308</v>
      </c>
      <c r="M133" s="124">
        <f t="shared" si="490"/>
        <v>0.16174312000000002</v>
      </c>
      <c r="N133" s="124">
        <f t="shared" si="491"/>
        <v>1.3170511199999999</v>
      </c>
      <c r="O133" s="128">
        <v>1.1499999999999999</v>
      </c>
      <c r="P133" s="128">
        <v>1.31</v>
      </c>
      <c r="Q133" s="129">
        <v>0.21</v>
      </c>
      <c r="R133" s="49"/>
      <c r="S133" s="127">
        <v>0.15</v>
      </c>
      <c r="T133" s="130">
        <f t="shared" si="492"/>
        <v>0.17329619999999998</v>
      </c>
      <c r="U133" s="130">
        <f t="shared" si="493"/>
        <v>1.3286042</v>
      </c>
      <c r="V133" s="124">
        <f t="shared" si="494"/>
        <v>0.18600458800000003</v>
      </c>
      <c r="W133" s="124">
        <f t="shared" si="495"/>
        <v>1.5146087880000001</v>
      </c>
      <c r="X133" s="147">
        <v>1.32</v>
      </c>
      <c r="Y133" s="32">
        <f t="shared" si="496"/>
        <v>0.18480000000000002</v>
      </c>
      <c r="Z133" s="30">
        <f t="shared" si="497"/>
        <v>1.5048000000000001</v>
      </c>
      <c r="AA133" s="31">
        <v>0</v>
      </c>
      <c r="AB133" s="131">
        <f t="shared" si="498"/>
        <v>0</v>
      </c>
      <c r="AC133" s="30">
        <f t="shared" si="499"/>
        <v>1.32</v>
      </c>
      <c r="AD133" s="51">
        <v>1.32</v>
      </c>
      <c r="AE133" s="131">
        <f t="shared" si="500"/>
        <v>0.18480000000000002</v>
      </c>
      <c r="AF133" s="30">
        <f t="shared" si="501"/>
        <v>1.5048000000000001</v>
      </c>
      <c r="AG133" s="50">
        <v>7.3899999999999993E-2</v>
      </c>
      <c r="AH133" s="49">
        <f t="shared" si="502"/>
        <v>9.7547999999999996E-2</v>
      </c>
      <c r="AI133" s="51">
        <f t="shared" si="503"/>
        <v>1.417548</v>
      </c>
      <c r="AJ133" s="51">
        <v>1.4175</v>
      </c>
      <c r="AK133" s="131">
        <f t="shared" si="504"/>
        <v>0.19845000000000002</v>
      </c>
      <c r="AL133" s="30">
        <f t="shared" si="505"/>
        <v>1.61595</v>
      </c>
      <c r="AM133" s="137">
        <v>0.122</v>
      </c>
      <c r="AN133" s="30">
        <f t="shared" ref="AN133" si="511">+AJ133*AM133+AJ133</f>
        <v>1.590435</v>
      </c>
      <c r="AO133" s="131">
        <f t="shared" si="506"/>
        <v>0.22266090000000002</v>
      </c>
      <c r="AP133" s="30">
        <f t="shared" si="507"/>
        <v>1.8130959</v>
      </c>
      <c r="AQ133" s="137">
        <v>7.6399999999999996E-2</v>
      </c>
      <c r="AR133" s="138">
        <f t="shared" si="508"/>
        <v>1.711944234</v>
      </c>
      <c r="AS133" s="138">
        <f t="shared" si="509"/>
        <v>0.23967219276000001</v>
      </c>
      <c r="AT133" s="138">
        <f t="shared" si="510"/>
        <v>1.95161642676</v>
      </c>
      <c r="AU133" s="21" t="s">
        <v>379</v>
      </c>
      <c r="AV133" s="113"/>
      <c r="AW133" s="113"/>
      <c r="AX133" s="113"/>
      <c r="AY133" s="5" t="s">
        <v>379</v>
      </c>
      <c r="AZ133" s="220"/>
      <c r="BA133" s="220"/>
      <c r="BB133" s="220"/>
    </row>
    <row r="134" spans="1:54" s="1" customFormat="1" ht="15" customHeight="1" x14ac:dyDescent="0.3">
      <c r="A134" s="81" t="s">
        <v>37</v>
      </c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70"/>
      <c r="S134" s="67"/>
      <c r="T134" s="67"/>
      <c r="U134" s="67"/>
      <c r="V134" s="67"/>
      <c r="W134" s="67"/>
      <c r="X134" s="70"/>
      <c r="Y134" s="70"/>
      <c r="Z134" s="70"/>
      <c r="AA134" s="72"/>
      <c r="AB134" s="70"/>
      <c r="AC134" s="73"/>
      <c r="AD134" s="70"/>
      <c r="AE134" s="71"/>
      <c r="AF134" s="70"/>
      <c r="AG134" s="72"/>
      <c r="AH134" s="70"/>
      <c r="AI134" s="73"/>
      <c r="AJ134" s="70"/>
      <c r="AK134" s="71"/>
      <c r="AL134" s="70"/>
      <c r="AM134" s="74"/>
      <c r="AN134" s="71"/>
      <c r="AO134" s="71"/>
      <c r="AP134" s="70"/>
      <c r="AQ134" s="74"/>
      <c r="AR134" s="75"/>
      <c r="AS134" s="75"/>
      <c r="AT134" s="76"/>
      <c r="AU134" s="15"/>
      <c r="AV134" s="77"/>
      <c r="AW134" s="77"/>
      <c r="AX134" s="78"/>
      <c r="AY134" s="2"/>
      <c r="AZ134" s="276"/>
      <c r="BA134" s="276"/>
      <c r="BB134" s="277"/>
    </row>
    <row r="135" spans="1:54" s="1" customFormat="1" ht="15" customHeight="1" x14ac:dyDescent="0.25">
      <c r="A135" s="67" t="s">
        <v>34</v>
      </c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9"/>
      <c r="P135" s="69"/>
      <c r="Q135" s="67"/>
      <c r="R135" s="70"/>
      <c r="S135" s="67"/>
      <c r="T135" s="67"/>
      <c r="U135" s="67"/>
      <c r="V135" s="67"/>
      <c r="W135" s="67"/>
      <c r="X135" s="71"/>
      <c r="Y135" s="70"/>
      <c r="Z135" s="70"/>
      <c r="AA135" s="72"/>
      <c r="AB135" s="70"/>
      <c r="AC135" s="73"/>
      <c r="AD135" s="71"/>
      <c r="AE135" s="71"/>
      <c r="AF135" s="70"/>
      <c r="AG135" s="72"/>
      <c r="AH135" s="70"/>
      <c r="AI135" s="73"/>
      <c r="AJ135" s="71"/>
      <c r="AK135" s="71"/>
      <c r="AL135" s="70"/>
      <c r="AM135" s="74"/>
      <c r="AN135" s="71"/>
      <c r="AO135" s="71"/>
      <c r="AP135" s="70"/>
      <c r="AQ135" s="74"/>
      <c r="AR135" s="75"/>
      <c r="AS135" s="75"/>
      <c r="AT135" s="76"/>
      <c r="AU135" s="15"/>
      <c r="AV135" s="77"/>
      <c r="AW135" s="77"/>
      <c r="AX135" s="78"/>
      <c r="AY135" s="2"/>
      <c r="AZ135" s="276"/>
      <c r="BA135" s="276"/>
      <c r="BB135" s="277"/>
    </row>
    <row r="136" spans="1:54" s="1" customFormat="1" ht="15" customHeight="1" x14ac:dyDescent="0.25">
      <c r="A136" s="42" t="s">
        <v>49</v>
      </c>
      <c r="B136" s="44">
        <v>101.01</v>
      </c>
      <c r="C136" s="44">
        <f>+B136*$C$5</f>
        <v>14.141400000000003</v>
      </c>
      <c r="D136" s="44">
        <f>+B136+C136</f>
        <v>115.15140000000001</v>
      </c>
      <c r="E136" s="45">
        <v>0</v>
      </c>
      <c r="F136" s="44">
        <f>+B136*E136</f>
        <v>0</v>
      </c>
      <c r="G136" s="44">
        <f>+B136+F136</f>
        <v>101.01</v>
      </c>
      <c r="H136" s="44">
        <f>+G136*$H$5</f>
        <v>14.141400000000003</v>
      </c>
      <c r="I136" s="44">
        <f>+G136+H136</f>
        <v>115.15140000000001</v>
      </c>
      <c r="J136" s="45">
        <v>0.03</v>
      </c>
      <c r="K136" s="44">
        <f>+G136*J136</f>
        <v>3.0303</v>
      </c>
      <c r="L136" s="44">
        <f>+G136+K136</f>
        <v>104.0403</v>
      </c>
      <c r="M136" s="44">
        <f>+L136*$M$5</f>
        <v>14.565642000000002</v>
      </c>
      <c r="N136" s="44">
        <f>+L136+M136</f>
        <v>118.605942</v>
      </c>
      <c r="O136" s="42">
        <v>104.04</v>
      </c>
      <c r="P136" s="42">
        <v>118.61</v>
      </c>
      <c r="Q136" s="48">
        <v>0.03</v>
      </c>
      <c r="R136" s="49"/>
      <c r="S136" s="45">
        <v>0.05</v>
      </c>
      <c r="T136" s="46">
        <f>+L136*S136</f>
        <v>5.2020150000000003</v>
      </c>
      <c r="U136" s="46">
        <f>+L136+T136</f>
        <v>109.242315</v>
      </c>
      <c r="V136" s="44">
        <f>+U136*$V$5</f>
        <v>15.293924100000002</v>
      </c>
      <c r="W136" s="44">
        <f>+U136+V136</f>
        <v>124.5362391</v>
      </c>
      <c r="X136" s="65">
        <v>109.24</v>
      </c>
      <c r="Y136" s="49">
        <f>+X136*$Y$5</f>
        <v>15.293600000000001</v>
      </c>
      <c r="Z136" s="65">
        <f>+X136+Y136</f>
        <v>124.53359999999999</v>
      </c>
      <c r="AA136" s="50">
        <v>0</v>
      </c>
      <c r="AB136" s="65">
        <f>X136*AA136</f>
        <v>0</v>
      </c>
      <c r="AC136" s="51">
        <v>0</v>
      </c>
      <c r="AD136" s="65">
        <v>125.62</v>
      </c>
      <c r="AE136" s="65">
        <f>+AD136*$Y$5</f>
        <v>17.586800000000004</v>
      </c>
      <c r="AF136" s="65">
        <f>+AD136+AE136</f>
        <v>143.20680000000002</v>
      </c>
      <c r="AG136" s="50">
        <v>0.06</v>
      </c>
      <c r="AH136" s="49">
        <f t="shared" ref="AH136:AH146" si="512">AD136*AG136</f>
        <v>7.5372000000000003</v>
      </c>
      <c r="AI136" s="51">
        <f t="shared" ref="AI136:AI146" si="513">+AD136+AH136</f>
        <v>133.15720000000002</v>
      </c>
      <c r="AJ136" s="65">
        <v>133.16</v>
      </c>
      <c r="AK136" s="65">
        <f>+AJ136*$Y$5</f>
        <v>18.642400000000002</v>
      </c>
      <c r="AL136" s="65">
        <f>+AJ136+AK136</f>
        <v>151.80240000000001</v>
      </c>
      <c r="AM136" s="21">
        <v>10.44</v>
      </c>
      <c r="AN136" s="65">
        <f t="shared" ref="AN136:AN146" si="514">+AJ136*AM136+AJ136</f>
        <v>1523.3504</v>
      </c>
      <c r="AO136" s="65">
        <f>+AN136*$Y$5</f>
        <v>213.26905600000003</v>
      </c>
      <c r="AP136" s="65">
        <f>+AN136+AO136</f>
        <v>1736.6194560000001</v>
      </c>
      <c r="AQ136" s="21">
        <v>0.1</v>
      </c>
      <c r="AR136" s="79">
        <f>+AN136*AQ136+AN136</f>
        <v>1675.68544</v>
      </c>
      <c r="AS136" s="79">
        <f>+AR136*$Y$5</f>
        <v>234.59596160000001</v>
      </c>
      <c r="AT136" s="79">
        <f>+AR136+AS136</f>
        <v>1910.2814016</v>
      </c>
      <c r="AU136" s="15">
        <v>6.3600000000000004E-2</v>
      </c>
      <c r="AV136" s="80">
        <f>+AR136*AU136+AR136</f>
        <v>1782.2590339839999</v>
      </c>
      <c r="AW136" s="80">
        <f>+AV136*$Y$5</f>
        <v>249.51626475776001</v>
      </c>
      <c r="AX136" s="80">
        <f>+AV136+AW136</f>
        <v>2031.7752987417598</v>
      </c>
      <c r="AY136" s="304">
        <v>7.0000000000000007E-2</v>
      </c>
      <c r="AZ136" s="219">
        <f>+AV136*AY136+AV136</f>
        <v>1907.0171663628798</v>
      </c>
      <c r="BA136" s="219">
        <f t="shared" ref="BA136:BA146" si="515">+AZ136*$BA$5</f>
        <v>286.05257495443198</v>
      </c>
      <c r="BB136" s="219">
        <f>+AZ136+BA136</f>
        <v>2193.069741317312</v>
      </c>
    </row>
    <row r="137" spans="1:54" s="1" customFormat="1" ht="15" customHeight="1" x14ac:dyDescent="0.25">
      <c r="A137" s="42" t="s">
        <v>224</v>
      </c>
      <c r="B137" s="44"/>
      <c r="C137" s="44"/>
      <c r="D137" s="44"/>
      <c r="E137" s="45"/>
      <c r="F137" s="44"/>
      <c r="G137" s="44"/>
      <c r="H137" s="44"/>
      <c r="I137" s="44"/>
      <c r="J137" s="45"/>
      <c r="K137" s="44"/>
      <c r="L137" s="44"/>
      <c r="M137" s="44"/>
      <c r="N137" s="44"/>
      <c r="O137" s="42"/>
      <c r="P137" s="42"/>
      <c r="Q137" s="48"/>
      <c r="R137" s="49"/>
      <c r="S137" s="45"/>
      <c r="T137" s="46"/>
      <c r="U137" s="46"/>
      <c r="V137" s="44"/>
      <c r="W137" s="44"/>
      <c r="X137" s="65"/>
      <c r="Y137" s="49"/>
      <c r="Z137" s="65"/>
      <c r="AA137" s="50"/>
      <c r="AB137" s="65"/>
      <c r="AC137" s="51"/>
      <c r="AD137" s="65">
        <v>120</v>
      </c>
      <c r="AE137" s="65">
        <f t="shared" ref="AE137:AE146" si="516">+AD137*$Y$5</f>
        <v>16.8</v>
      </c>
      <c r="AF137" s="65">
        <f t="shared" ref="AF137:AF142" si="517">+AD137+AE137</f>
        <v>136.80000000000001</v>
      </c>
      <c r="AG137" s="50">
        <v>0.06</v>
      </c>
      <c r="AH137" s="49">
        <f t="shared" si="512"/>
        <v>7.1999999999999993</v>
      </c>
      <c r="AI137" s="51">
        <f t="shared" si="513"/>
        <v>127.2</v>
      </c>
      <c r="AJ137" s="65">
        <v>127.2</v>
      </c>
      <c r="AK137" s="65">
        <f t="shared" ref="AK137:AK146" si="518">+AJ137*$Y$5</f>
        <v>17.808000000000003</v>
      </c>
      <c r="AL137" s="65">
        <f t="shared" ref="AL137:AL146" si="519">+AJ137+AK137</f>
        <v>145.00800000000001</v>
      </c>
      <c r="AM137" s="21">
        <v>0.1</v>
      </c>
      <c r="AN137" s="65">
        <f t="shared" si="514"/>
        <v>139.92000000000002</v>
      </c>
      <c r="AO137" s="65">
        <f t="shared" ref="AO137:AO146" si="520">+AN137*$Y$5</f>
        <v>19.588800000000003</v>
      </c>
      <c r="AP137" s="65">
        <f t="shared" ref="AP137:AP146" si="521">+AN137+AO137</f>
        <v>159.50880000000001</v>
      </c>
      <c r="AQ137" s="21">
        <v>0.1</v>
      </c>
      <c r="AR137" s="79">
        <f t="shared" ref="AR137:AR146" si="522">+AN137*AQ137+AN137</f>
        <v>153.91200000000001</v>
      </c>
      <c r="AS137" s="79">
        <f t="shared" ref="AS137:AS146" si="523">+AR137*$Y$5</f>
        <v>21.547680000000003</v>
      </c>
      <c r="AT137" s="79">
        <f t="shared" ref="AT137:AT146" si="524">+AR137+AS137</f>
        <v>175.45968000000002</v>
      </c>
      <c r="AU137" s="15">
        <v>6.3600000000000004E-2</v>
      </c>
      <c r="AV137" s="80">
        <f t="shared" ref="AV137:AV146" si="525">+AR137*AU137+AR137</f>
        <v>163.7008032</v>
      </c>
      <c r="AW137" s="80">
        <f t="shared" ref="AW137:AW146" si="526">+AV137*$Y$5</f>
        <v>22.918112448000002</v>
      </c>
      <c r="AX137" s="80">
        <f t="shared" ref="AX137:AX146" si="527">+AV137+AW137</f>
        <v>186.61891564799998</v>
      </c>
      <c r="AY137" s="304">
        <v>7.0000000000000007E-2</v>
      </c>
      <c r="AZ137" s="219">
        <f t="shared" ref="AZ137:AZ146" si="528">+AV137*AY137+AV137</f>
        <v>175.15985942399999</v>
      </c>
      <c r="BA137" s="219">
        <f t="shared" si="515"/>
        <v>26.273978913599997</v>
      </c>
      <c r="BB137" s="219">
        <f t="shared" ref="BB137:BB146" si="529">+AZ137+BA137</f>
        <v>201.43383833759998</v>
      </c>
    </row>
    <row r="138" spans="1:54" s="1" customFormat="1" ht="15" customHeight="1" x14ac:dyDescent="0.25">
      <c r="A138" s="42" t="s">
        <v>225</v>
      </c>
      <c r="B138" s="44"/>
      <c r="C138" s="44"/>
      <c r="D138" s="44"/>
      <c r="E138" s="45"/>
      <c r="F138" s="44"/>
      <c r="G138" s="44"/>
      <c r="H138" s="44"/>
      <c r="I138" s="44"/>
      <c r="J138" s="45"/>
      <c r="K138" s="44"/>
      <c r="L138" s="44"/>
      <c r="M138" s="44"/>
      <c r="N138" s="44"/>
      <c r="O138" s="42"/>
      <c r="P138" s="42"/>
      <c r="Q138" s="48"/>
      <c r="R138" s="49"/>
      <c r="S138" s="45"/>
      <c r="T138" s="46"/>
      <c r="U138" s="46"/>
      <c r="V138" s="44"/>
      <c r="W138" s="44"/>
      <c r="X138" s="65"/>
      <c r="Y138" s="49"/>
      <c r="Z138" s="65"/>
      <c r="AA138" s="50"/>
      <c r="AB138" s="65"/>
      <c r="AC138" s="51"/>
      <c r="AD138" s="65">
        <v>170</v>
      </c>
      <c r="AE138" s="65">
        <f t="shared" si="516"/>
        <v>23.8</v>
      </c>
      <c r="AF138" s="65">
        <f t="shared" si="517"/>
        <v>193.8</v>
      </c>
      <c r="AG138" s="50">
        <v>0.06</v>
      </c>
      <c r="AH138" s="49">
        <f t="shared" si="512"/>
        <v>10.199999999999999</v>
      </c>
      <c r="AI138" s="51">
        <f t="shared" si="513"/>
        <v>180.2</v>
      </c>
      <c r="AJ138" s="65">
        <v>180.2</v>
      </c>
      <c r="AK138" s="65">
        <f t="shared" si="518"/>
        <v>25.228000000000002</v>
      </c>
      <c r="AL138" s="65">
        <f t="shared" si="519"/>
        <v>205.428</v>
      </c>
      <c r="AM138" s="21">
        <v>0.1</v>
      </c>
      <c r="AN138" s="65">
        <f t="shared" si="514"/>
        <v>198.22</v>
      </c>
      <c r="AO138" s="65">
        <f t="shared" si="520"/>
        <v>27.750800000000002</v>
      </c>
      <c r="AP138" s="65">
        <f t="shared" si="521"/>
        <v>225.9708</v>
      </c>
      <c r="AQ138" s="21">
        <v>0.1</v>
      </c>
      <c r="AR138" s="79">
        <f t="shared" si="522"/>
        <v>218.042</v>
      </c>
      <c r="AS138" s="79">
        <f t="shared" si="523"/>
        <v>30.525880000000004</v>
      </c>
      <c r="AT138" s="79">
        <f t="shared" si="524"/>
        <v>248.56788</v>
      </c>
      <c r="AU138" s="15">
        <v>6.3600000000000004E-2</v>
      </c>
      <c r="AV138" s="80">
        <f t="shared" si="525"/>
        <v>231.90947120000001</v>
      </c>
      <c r="AW138" s="80">
        <f t="shared" si="526"/>
        <v>32.467325968000004</v>
      </c>
      <c r="AX138" s="80">
        <f t="shared" si="527"/>
        <v>264.376797168</v>
      </c>
      <c r="AY138" s="304">
        <v>7.0000000000000007E-2</v>
      </c>
      <c r="AZ138" s="219">
        <f t="shared" si="528"/>
        <v>248.14313418400002</v>
      </c>
      <c r="BA138" s="219">
        <f t="shared" si="515"/>
        <v>37.2214701276</v>
      </c>
      <c r="BB138" s="219">
        <f t="shared" si="529"/>
        <v>285.36460431160003</v>
      </c>
    </row>
    <row r="139" spans="1:54" s="1" customFormat="1" ht="15" customHeight="1" x14ac:dyDescent="0.25">
      <c r="A139" s="42" t="s">
        <v>226</v>
      </c>
      <c r="B139" s="44"/>
      <c r="C139" s="44"/>
      <c r="D139" s="44"/>
      <c r="E139" s="45"/>
      <c r="F139" s="44"/>
      <c r="G139" s="44"/>
      <c r="H139" s="44"/>
      <c r="I139" s="44"/>
      <c r="J139" s="45"/>
      <c r="K139" s="44"/>
      <c r="L139" s="44"/>
      <c r="M139" s="44"/>
      <c r="N139" s="44"/>
      <c r="O139" s="42"/>
      <c r="P139" s="42"/>
      <c r="Q139" s="48"/>
      <c r="R139" s="49"/>
      <c r="S139" s="45"/>
      <c r="T139" s="46"/>
      <c r="U139" s="46"/>
      <c r="V139" s="44"/>
      <c r="W139" s="44"/>
      <c r="X139" s="65"/>
      <c r="Y139" s="49"/>
      <c r="Z139" s="65"/>
      <c r="AA139" s="50"/>
      <c r="AB139" s="65"/>
      <c r="AC139" s="51"/>
      <c r="AD139" s="65">
        <v>800</v>
      </c>
      <c r="AE139" s="65">
        <f t="shared" si="516"/>
        <v>112.00000000000001</v>
      </c>
      <c r="AF139" s="65">
        <f t="shared" si="517"/>
        <v>912</v>
      </c>
      <c r="AG139" s="50">
        <v>0.06</v>
      </c>
      <c r="AH139" s="49">
        <f t="shared" si="512"/>
        <v>48</v>
      </c>
      <c r="AI139" s="51">
        <f t="shared" si="513"/>
        <v>848</v>
      </c>
      <c r="AJ139" s="65">
        <v>848</v>
      </c>
      <c r="AK139" s="65">
        <f t="shared" si="518"/>
        <v>118.72000000000001</v>
      </c>
      <c r="AL139" s="65">
        <f t="shared" si="519"/>
        <v>966.72</v>
      </c>
      <c r="AM139" s="21">
        <v>0.125</v>
      </c>
      <c r="AN139" s="65">
        <f t="shared" si="514"/>
        <v>954</v>
      </c>
      <c r="AO139" s="65">
        <f t="shared" si="520"/>
        <v>133.56</v>
      </c>
      <c r="AP139" s="65">
        <f t="shared" si="521"/>
        <v>1087.56</v>
      </c>
      <c r="AQ139" s="21">
        <v>0.1</v>
      </c>
      <c r="AR139" s="79">
        <f t="shared" si="522"/>
        <v>1049.4000000000001</v>
      </c>
      <c r="AS139" s="79">
        <f t="shared" si="523"/>
        <v>146.91600000000003</v>
      </c>
      <c r="AT139" s="79">
        <f t="shared" si="524"/>
        <v>1196.316</v>
      </c>
      <c r="AU139" s="15">
        <v>6.3600000000000004E-2</v>
      </c>
      <c r="AV139" s="80">
        <f t="shared" si="525"/>
        <v>1116.14184</v>
      </c>
      <c r="AW139" s="80">
        <f t="shared" si="526"/>
        <v>156.2598576</v>
      </c>
      <c r="AX139" s="80">
        <f t="shared" si="527"/>
        <v>1272.4016976</v>
      </c>
      <c r="AY139" s="304">
        <v>7.0000000000000007E-2</v>
      </c>
      <c r="AZ139" s="219">
        <f t="shared" si="528"/>
        <v>1194.2717688</v>
      </c>
      <c r="BA139" s="219">
        <f t="shared" si="515"/>
        <v>179.14076531999999</v>
      </c>
      <c r="BB139" s="219">
        <f t="shared" si="529"/>
        <v>1373.4125341199999</v>
      </c>
    </row>
    <row r="140" spans="1:54" s="1" customFormat="1" ht="15" customHeight="1" x14ac:dyDescent="0.25">
      <c r="A140" s="42" t="s">
        <v>227</v>
      </c>
      <c r="B140" s="44"/>
      <c r="C140" s="44"/>
      <c r="D140" s="44"/>
      <c r="E140" s="45"/>
      <c r="F140" s="44"/>
      <c r="G140" s="44"/>
      <c r="H140" s="44"/>
      <c r="I140" s="44"/>
      <c r="J140" s="45"/>
      <c r="K140" s="44"/>
      <c r="L140" s="44"/>
      <c r="M140" s="44"/>
      <c r="N140" s="44"/>
      <c r="O140" s="42"/>
      <c r="P140" s="42"/>
      <c r="Q140" s="48"/>
      <c r="R140" s="49"/>
      <c r="S140" s="45"/>
      <c r="T140" s="46"/>
      <c r="U140" s="46"/>
      <c r="V140" s="44"/>
      <c r="W140" s="44"/>
      <c r="X140" s="65"/>
      <c r="Y140" s="49"/>
      <c r="Z140" s="65"/>
      <c r="AA140" s="50"/>
      <c r="AB140" s="65"/>
      <c r="AC140" s="51"/>
      <c r="AD140" s="65">
        <v>800</v>
      </c>
      <c r="AE140" s="65">
        <f t="shared" si="516"/>
        <v>112.00000000000001</v>
      </c>
      <c r="AF140" s="65">
        <f t="shared" si="517"/>
        <v>912</v>
      </c>
      <c r="AG140" s="50">
        <v>0.06</v>
      </c>
      <c r="AH140" s="49">
        <f t="shared" si="512"/>
        <v>48</v>
      </c>
      <c r="AI140" s="51">
        <f t="shared" si="513"/>
        <v>848</v>
      </c>
      <c r="AJ140" s="65">
        <v>848</v>
      </c>
      <c r="AK140" s="65">
        <f t="shared" si="518"/>
        <v>118.72000000000001</v>
      </c>
      <c r="AL140" s="65">
        <f t="shared" si="519"/>
        <v>966.72</v>
      </c>
      <c r="AM140" s="21">
        <v>1.08</v>
      </c>
      <c r="AN140" s="65">
        <f t="shared" si="514"/>
        <v>1763.8400000000001</v>
      </c>
      <c r="AO140" s="65">
        <f t="shared" si="520"/>
        <v>246.93760000000003</v>
      </c>
      <c r="AP140" s="65">
        <f t="shared" si="521"/>
        <v>2010.7776000000001</v>
      </c>
      <c r="AQ140" s="21">
        <v>0.1</v>
      </c>
      <c r="AR140" s="79">
        <f t="shared" si="522"/>
        <v>1940.2240000000002</v>
      </c>
      <c r="AS140" s="79">
        <f t="shared" si="523"/>
        <v>271.63136000000003</v>
      </c>
      <c r="AT140" s="79">
        <f t="shared" si="524"/>
        <v>2211.85536</v>
      </c>
      <c r="AU140" s="15">
        <v>6.3600000000000004E-2</v>
      </c>
      <c r="AV140" s="80">
        <f t="shared" si="525"/>
        <v>2063.6222464000002</v>
      </c>
      <c r="AW140" s="80">
        <f t="shared" si="526"/>
        <v>288.90711449600008</v>
      </c>
      <c r="AX140" s="80">
        <f t="shared" si="527"/>
        <v>2352.5293608960001</v>
      </c>
      <c r="AY140" s="304">
        <v>7.0000000000000007E-2</v>
      </c>
      <c r="AZ140" s="219">
        <f t="shared" si="528"/>
        <v>2208.0758036480001</v>
      </c>
      <c r="BA140" s="219">
        <f t="shared" si="515"/>
        <v>331.21137054720003</v>
      </c>
      <c r="BB140" s="219">
        <f t="shared" si="529"/>
        <v>2539.2871741952004</v>
      </c>
    </row>
    <row r="141" spans="1:54" s="1" customFormat="1" ht="15" customHeight="1" x14ac:dyDescent="0.25">
      <c r="A141" s="42" t="s">
        <v>228</v>
      </c>
      <c r="B141" s="44"/>
      <c r="C141" s="44"/>
      <c r="D141" s="44"/>
      <c r="E141" s="45"/>
      <c r="F141" s="44"/>
      <c r="G141" s="44"/>
      <c r="H141" s="44"/>
      <c r="I141" s="44"/>
      <c r="J141" s="45"/>
      <c r="K141" s="44"/>
      <c r="L141" s="44"/>
      <c r="M141" s="44"/>
      <c r="N141" s="44"/>
      <c r="O141" s="42"/>
      <c r="P141" s="42"/>
      <c r="Q141" s="48"/>
      <c r="R141" s="49"/>
      <c r="S141" s="45"/>
      <c r="T141" s="46"/>
      <c r="U141" s="46"/>
      <c r="V141" s="44"/>
      <c r="W141" s="44"/>
      <c r="X141" s="65"/>
      <c r="Y141" s="49"/>
      <c r="Z141" s="65"/>
      <c r="AA141" s="50"/>
      <c r="AB141" s="65"/>
      <c r="AC141" s="51"/>
      <c r="AD141" s="65">
        <v>2500</v>
      </c>
      <c r="AE141" s="65">
        <f t="shared" si="516"/>
        <v>350.00000000000006</v>
      </c>
      <c r="AF141" s="65">
        <f t="shared" si="517"/>
        <v>2850</v>
      </c>
      <c r="AG141" s="50">
        <v>0.06</v>
      </c>
      <c r="AH141" s="49">
        <f t="shared" si="512"/>
        <v>150</v>
      </c>
      <c r="AI141" s="51">
        <f t="shared" si="513"/>
        <v>2650</v>
      </c>
      <c r="AJ141" s="65">
        <v>2650</v>
      </c>
      <c r="AK141" s="65">
        <f t="shared" si="518"/>
        <v>371.00000000000006</v>
      </c>
      <c r="AL141" s="65">
        <f t="shared" si="519"/>
        <v>3021</v>
      </c>
      <c r="AM141" s="21">
        <v>0.1</v>
      </c>
      <c r="AN141" s="65">
        <f t="shared" si="514"/>
        <v>2915</v>
      </c>
      <c r="AO141" s="65">
        <f t="shared" si="520"/>
        <v>408.1</v>
      </c>
      <c r="AP141" s="65">
        <f t="shared" si="521"/>
        <v>3323.1</v>
      </c>
      <c r="AQ141" s="21">
        <v>0.1</v>
      </c>
      <c r="AR141" s="79">
        <f t="shared" si="522"/>
        <v>3206.5</v>
      </c>
      <c r="AS141" s="79">
        <f t="shared" si="523"/>
        <v>448.91</v>
      </c>
      <c r="AT141" s="79">
        <f t="shared" si="524"/>
        <v>3655.41</v>
      </c>
      <c r="AU141" s="15">
        <v>6.3600000000000004E-2</v>
      </c>
      <c r="AV141" s="80">
        <f t="shared" si="525"/>
        <v>3410.4333999999999</v>
      </c>
      <c r="AW141" s="80">
        <f t="shared" si="526"/>
        <v>477.46067600000003</v>
      </c>
      <c r="AX141" s="80">
        <f t="shared" si="527"/>
        <v>3887.894076</v>
      </c>
      <c r="AY141" s="304">
        <v>7.0000000000000007E-2</v>
      </c>
      <c r="AZ141" s="219">
        <f t="shared" si="528"/>
        <v>3649.1637379999997</v>
      </c>
      <c r="BA141" s="219">
        <f t="shared" si="515"/>
        <v>547.37456069999996</v>
      </c>
      <c r="BB141" s="219">
        <f t="shared" si="529"/>
        <v>4196.5382986999994</v>
      </c>
    </row>
    <row r="142" spans="1:54" s="1" customFormat="1" ht="15" customHeight="1" x14ac:dyDescent="0.25">
      <c r="A142" s="42" t="s">
        <v>229</v>
      </c>
      <c r="B142" s="44"/>
      <c r="C142" s="44"/>
      <c r="D142" s="44"/>
      <c r="E142" s="45"/>
      <c r="F142" s="44"/>
      <c r="G142" s="44"/>
      <c r="H142" s="44"/>
      <c r="I142" s="44"/>
      <c r="J142" s="45"/>
      <c r="K142" s="44"/>
      <c r="L142" s="44"/>
      <c r="M142" s="44"/>
      <c r="N142" s="44"/>
      <c r="O142" s="42"/>
      <c r="P142" s="42"/>
      <c r="Q142" s="48"/>
      <c r="R142" s="49"/>
      <c r="S142" s="45"/>
      <c r="T142" s="46"/>
      <c r="U142" s="46"/>
      <c r="V142" s="44"/>
      <c r="W142" s="44"/>
      <c r="X142" s="65"/>
      <c r="Y142" s="49"/>
      <c r="Z142" s="65"/>
      <c r="AA142" s="50"/>
      <c r="AB142" s="65"/>
      <c r="AC142" s="51"/>
      <c r="AD142" s="65">
        <v>12000</v>
      </c>
      <c r="AE142" s="65">
        <f t="shared" si="516"/>
        <v>1680.0000000000002</v>
      </c>
      <c r="AF142" s="65">
        <f t="shared" si="517"/>
        <v>13680</v>
      </c>
      <c r="AG142" s="50">
        <v>0.06</v>
      </c>
      <c r="AH142" s="49">
        <f t="shared" si="512"/>
        <v>720</v>
      </c>
      <c r="AI142" s="51">
        <f t="shared" si="513"/>
        <v>12720</v>
      </c>
      <c r="AJ142" s="65">
        <v>12720</v>
      </c>
      <c r="AK142" s="65">
        <f t="shared" si="518"/>
        <v>1780.8000000000002</v>
      </c>
      <c r="AL142" s="65">
        <f t="shared" si="519"/>
        <v>14500.8</v>
      </c>
      <c r="AM142" s="21">
        <v>0.105</v>
      </c>
      <c r="AN142" s="65">
        <f t="shared" si="514"/>
        <v>14055.6</v>
      </c>
      <c r="AO142" s="65">
        <f t="shared" si="520"/>
        <v>1967.7840000000003</v>
      </c>
      <c r="AP142" s="65">
        <f t="shared" si="521"/>
        <v>16023.384</v>
      </c>
      <c r="AQ142" s="21">
        <v>0.1</v>
      </c>
      <c r="AR142" s="79">
        <f t="shared" si="522"/>
        <v>15461.16</v>
      </c>
      <c r="AS142" s="79">
        <f t="shared" si="523"/>
        <v>2164.5624000000003</v>
      </c>
      <c r="AT142" s="79">
        <f t="shared" si="524"/>
        <v>17625.722399999999</v>
      </c>
      <c r="AU142" s="15">
        <v>6.3600000000000004E-2</v>
      </c>
      <c r="AV142" s="80">
        <f t="shared" si="525"/>
        <v>16444.489775999999</v>
      </c>
      <c r="AW142" s="80">
        <f t="shared" si="526"/>
        <v>2302.22856864</v>
      </c>
      <c r="AX142" s="80">
        <f t="shared" si="527"/>
        <v>18746.718344639998</v>
      </c>
      <c r="AY142" s="304">
        <v>7.0000000000000007E-2</v>
      </c>
      <c r="AZ142" s="219">
        <f t="shared" si="528"/>
        <v>17595.604060319998</v>
      </c>
      <c r="BA142" s="219">
        <f t="shared" si="515"/>
        <v>2639.3406090479998</v>
      </c>
      <c r="BB142" s="219">
        <f t="shared" si="529"/>
        <v>20234.944669367997</v>
      </c>
    </row>
    <row r="143" spans="1:54" s="1" customFormat="1" ht="15" customHeight="1" x14ac:dyDescent="0.25">
      <c r="A143" s="42" t="s">
        <v>230</v>
      </c>
      <c r="B143" s="44"/>
      <c r="C143" s="44"/>
      <c r="D143" s="44"/>
      <c r="E143" s="45"/>
      <c r="F143" s="44"/>
      <c r="G143" s="44"/>
      <c r="H143" s="44"/>
      <c r="I143" s="44"/>
      <c r="J143" s="45"/>
      <c r="K143" s="44"/>
      <c r="L143" s="44"/>
      <c r="M143" s="44"/>
      <c r="N143" s="44"/>
      <c r="O143" s="42"/>
      <c r="P143" s="42"/>
      <c r="Q143" s="48"/>
      <c r="R143" s="49"/>
      <c r="S143" s="45"/>
      <c r="T143" s="46"/>
      <c r="U143" s="46"/>
      <c r="V143" s="44"/>
      <c r="W143" s="44"/>
      <c r="X143" s="65"/>
      <c r="Y143" s="49"/>
      <c r="Z143" s="65"/>
      <c r="AA143" s="50"/>
      <c r="AB143" s="65"/>
      <c r="AC143" s="51"/>
      <c r="AD143" s="65">
        <v>221.41</v>
      </c>
      <c r="AE143" s="65">
        <f t="shared" si="516"/>
        <v>30.997400000000003</v>
      </c>
      <c r="AF143" s="65">
        <f t="shared" ref="AF143:AF146" si="530">+AD143+AE143</f>
        <v>252.4074</v>
      </c>
      <c r="AG143" s="50">
        <v>0.06</v>
      </c>
      <c r="AH143" s="49">
        <f t="shared" si="512"/>
        <v>13.284599999999999</v>
      </c>
      <c r="AI143" s="51">
        <f t="shared" si="513"/>
        <v>234.69460000000001</v>
      </c>
      <c r="AJ143" s="65">
        <v>234.7</v>
      </c>
      <c r="AK143" s="65">
        <f t="shared" si="518"/>
        <v>32.858000000000004</v>
      </c>
      <c r="AL143" s="65">
        <f t="shared" si="519"/>
        <v>267.55799999999999</v>
      </c>
      <c r="AM143" s="21">
        <v>0.105</v>
      </c>
      <c r="AN143" s="65">
        <f t="shared" si="514"/>
        <v>259.34350000000001</v>
      </c>
      <c r="AO143" s="65">
        <f t="shared" si="520"/>
        <v>36.308090000000007</v>
      </c>
      <c r="AP143" s="65">
        <f t="shared" si="521"/>
        <v>295.65159</v>
      </c>
      <c r="AQ143" s="21">
        <v>0.1</v>
      </c>
      <c r="AR143" s="79">
        <f t="shared" si="522"/>
        <v>285.27785</v>
      </c>
      <c r="AS143" s="79">
        <f t="shared" si="523"/>
        <v>39.938899000000006</v>
      </c>
      <c r="AT143" s="79">
        <f t="shared" si="524"/>
        <v>325.21674899999999</v>
      </c>
      <c r="AU143" s="15">
        <v>6.3600000000000004E-2</v>
      </c>
      <c r="AV143" s="80">
        <f t="shared" si="525"/>
        <v>303.42152126000002</v>
      </c>
      <c r="AW143" s="80">
        <f t="shared" si="526"/>
        <v>42.479012976400007</v>
      </c>
      <c r="AX143" s="80">
        <f t="shared" si="527"/>
        <v>345.90053423640001</v>
      </c>
      <c r="AY143" s="304">
        <v>7.0000000000000007E-2</v>
      </c>
      <c r="AZ143" s="219">
        <f t="shared" si="528"/>
        <v>324.66102774820001</v>
      </c>
      <c r="BA143" s="219">
        <f t="shared" si="515"/>
        <v>48.699154162230002</v>
      </c>
      <c r="BB143" s="219">
        <f t="shared" si="529"/>
        <v>373.36018191043001</v>
      </c>
    </row>
    <row r="144" spans="1:54" s="1" customFormat="1" ht="15" customHeight="1" x14ac:dyDescent="0.25">
      <c r="A144" s="42" t="s">
        <v>231</v>
      </c>
      <c r="B144" s="44"/>
      <c r="C144" s="44"/>
      <c r="D144" s="44"/>
      <c r="E144" s="45"/>
      <c r="F144" s="44"/>
      <c r="G144" s="44"/>
      <c r="H144" s="44"/>
      <c r="I144" s="44"/>
      <c r="J144" s="45"/>
      <c r="K144" s="44"/>
      <c r="L144" s="44"/>
      <c r="M144" s="44"/>
      <c r="N144" s="44"/>
      <c r="O144" s="42"/>
      <c r="P144" s="42"/>
      <c r="Q144" s="48"/>
      <c r="R144" s="49"/>
      <c r="S144" s="45"/>
      <c r="T144" s="46"/>
      <c r="U144" s="46"/>
      <c r="V144" s="44"/>
      <c r="W144" s="44"/>
      <c r="X144" s="65"/>
      <c r="Y144" s="49"/>
      <c r="Z144" s="65"/>
      <c r="AA144" s="50"/>
      <c r="AB144" s="65"/>
      <c r="AC144" s="51"/>
      <c r="AD144" s="65">
        <v>800</v>
      </c>
      <c r="AE144" s="65">
        <f t="shared" si="516"/>
        <v>112.00000000000001</v>
      </c>
      <c r="AF144" s="65">
        <f t="shared" si="530"/>
        <v>912</v>
      </c>
      <c r="AG144" s="50">
        <v>0.06</v>
      </c>
      <c r="AH144" s="49">
        <f t="shared" si="512"/>
        <v>48</v>
      </c>
      <c r="AI144" s="51">
        <f t="shared" si="513"/>
        <v>848</v>
      </c>
      <c r="AJ144" s="65">
        <v>848</v>
      </c>
      <c r="AK144" s="65">
        <f t="shared" si="518"/>
        <v>118.72000000000001</v>
      </c>
      <c r="AL144" s="65">
        <f t="shared" si="519"/>
        <v>966.72</v>
      </c>
      <c r="AM144" s="21">
        <v>0.105</v>
      </c>
      <c r="AN144" s="65">
        <f t="shared" si="514"/>
        <v>937.04</v>
      </c>
      <c r="AO144" s="65">
        <f t="shared" si="520"/>
        <v>131.18559999999999</v>
      </c>
      <c r="AP144" s="65">
        <f t="shared" si="521"/>
        <v>1068.2256</v>
      </c>
      <c r="AQ144" s="21">
        <v>0.1</v>
      </c>
      <c r="AR144" s="79">
        <f t="shared" si="522"/>
        <v>1030.7439999999999</v>
      </c>
      <c r="AS144" s="79">
        <f t="shared" si="523"/>
        <v>144.30416</v>
      </c>
      <c r="AT144" s="79">
        <f t="shared" si="524"/>
        <v>1175.0481599999998</v>
      </c>
      <c r="AU144" s="15">
        <v>6.3600000000000004E-2</v>
      </c>
      <c r="AV144" s="80">
        <f t="shared" si="525"/>
        <v>1096.2993183999999</v>
      </c>
      <c r="AW144" s="80">
        <f t="shared" si="526"/>
        <v>153.48190457600001</v>
      </c>
      <c r="AX144" s="80">
        <f t="shared" si="527"/>
        <v>1249.781222976</v>
      </c>
      <c r="AY144" s="304">
        <v>7.0000000000000007E-2</v>
      </c>
      <c r="AZ144" s="219">
        <f t="shared" si="528"/>
        <v>1173.040270688</v>
      </c>
      <c r="BA144" s="219">
        <f t="shared" si="515"/>
        <v>175.95604060319999</v>
      </c>
      <c r="BB144" s="219">
        <f t="shared" si="529"/>
        <v>1348.9963112912001</v>
      </c>
    </row>
    <row r="145" spans="1:54" s="1" customFormat="1" ht="15" customHeight="1" x14ac:dyDescent="0.25">
      <c r="A145" s="42" t="s">
        <v>232</v>
      </c>
      <c r="B145" s="44"/>
      <c r="C145" s="44"/>
      <c r="D145" s="44"/>
      <c r="E145" s="45"/>
      <c r="F145" s="44"/>
      <c r="G145" s="44"/>
      <c r="H145" s="44"/>
      <c r="I145" s="44"/>
      <c r="J145" s="45"/>
      <c r="K145" s="44"/>
      <c r="L145" s="44"/>
      <c r="M145" s="44"/>
      <c r="N145" s="44"/>
      <c r="O145" s="42"/>
      <c r="P145" s="42"/>
      <c r="Q145" s="48"/>
      <c r="R145" s="49"/>
      <c r="S145" s="45"/>
      <c r="T145" s="46"/>
      <c r="U145" s="46"/>
      <c r="V145" s="44"/>
      <c r="W145" s="44"/>
      <c r="X145" s="65"/>
      <c r="Y145" s="49"/>
      <c r="Z145" s="65"/>
      <c r="AA145" s="50"/>
      <c r="AB145" s="65"/>
      <c r="AC145" s="51"/>
      <c r="AD145" s="65">
        <v>1011</v>
      </c>
      <c r="AE145" s="65">
        <f t="shared" si="516"/>
        <v>141.54000000000002</v>
      </c>
      <c r="AF145" s="65">
        <f t="shared" si="530"/>
        <v>1152.54</v>
      </c>
      <c r="AG145" s="50">
        <v>0.06</v>
      </c>
      <c r="AH145" s="49">
        <f t="shared" si="512"/>
        <v>60.66</v>
      </c>
      <c r="AI145" s="51">
        <f t="shared" si="513"/>
        <v>1071.6600000000001</v>
      </c>
      <c r="AJ145" s="65">
        <v>1071.6600000000001</v>
      </c>
      <c r="AK145" s="65">
        <f t="shared" si="518"/>
        <v>150.03240000000002</v>
      </c>
      <c r="AL145" s="65">
        <f t="shared" si="519"/>
        <v>1221.6924000000001</v>
      </c>
      <c r="AM145" s="21">
        <v>0.105</v>
      </c>
      <c r="AN145" s="65">
        <f t="shared" si="514"/>
        <v>1184.1843000000001</v>
      </c>
      <c r="AO145" s="65">
        <f t="shared" si="520"/>
        <v>165.78580200000005</v>
      </c>
      <c r="AP145" s="65">
        <f t="shared" si="521"/>
        <v>1349.9701020000002</v>
      </c>
      <c r="AQ145" s="21">
        <v>0.1</v>
      </c>
      <c r="AR145" s="79">
        <f t="shared" si="522"/>
        <v>1302.6027300000001</v>
      </c>
      <c r="AS145" s="79">
        <f t="shared" si="523"/>
        <v>182.36438220000002</v>
      </c>
      <c r="AT145" s="79">
        <f t="shared" si="524"/>
        <v>1484.9671122</v>
      </c>
      <c r="AU145" s="15">
        <v>6.3600000000000004E-2</v>
      </c>
      <c r="AV145" s="80">
        <f t="shared" si="525"/>
        <v>1385.4482636280002</v>
      </c>
      <c r="AW145" s="80">
        <f t="shared" si="526"/>
        <v>193.96275690792004</v>
      </c>
      <c r="AX145" s="80">
        <f t="shared" si="527"/>
        <v>1579.4110205359202</v>
      </c>
      <c r="AY145" s="304">
        <v>7.0000000000000007E-2</v>
      </c>
      <c r="AZ145" s="219">
        <f t="shared" si="528"/>
        <v>1482.4296420819601</v>
      </c>
      <c r="BA145" s="219">
        <f t="shared" si="515"/>
        <v>222.36444631229401</v>
      </c>
      <c r="BB145" s="219">
        <f t="shared" si="529"/>
        <v>1704.794088394254</v>
      </c>
    </row>
    <row r="146" spans="1:54" s="1" customFormat="1" ht="15" customHeight="1" x14ac:dyDescent="0.25">
      <c r="A146" s="42" t="s">
        <v>233</v>
      </c>
      <c r="B146" s="44"/>
      <c r="C146" s="44"/>
      <c r="D146" s="44"/>
      <c r="E146" s="45"/>
      <c r="F146" s="44"/>
      <c r="G146" s="44"/>
      <c r="H146" s="44"/>
      <c r="I146" s="44"/>
      <c r="J146" s="45"/>
      <c r="K146" s="44"/>
      <c r="L146" s="44"/>
      <c r="M146" s="44"/>
      <c r="N146" s="44"/>
      <c r="O146" s="42"/>
      <c r="P146" s="42"/>
      <c r="Q146" s="48"/>
      <c r="R146" s="49"/>
      <c r="S146" s="45"/>
      <c r="T146" s="46"/>
      <c r="U146" s="46"/>
      <c r="V146" s="44"/>
      <c r="W146" s="44"/>
      <c r="X146" s="65"/>
      <c r="Y146" s="49"/>
      <c r="Z146" s="65"/>
      <c r="AA146" s="50"/>
      <c r="AB146" s="65"/>
      <c r="AC146" s="51"/>
      <c r="AD146" s="65">
        <v>2020</v>
      </c>
      <c r="AE146" s="65">
        <f t="shared" si="516"/>
        <v>282.8</v>
      </c>
      <c r="AF146" s="65">
        <f t="shared" si="530"/>
        <v>2302.8000000000002</v>
      </c>
      <c r="AG146" s="50">
        <v>0.06</v>
      </c>
      <c r="AH146" s="49">
        <f t="shared" si="512"/>
        <v>121.19999999999999</v>
      </c>
      <c r="AI146" s="51">
        <f t="shared" si="513"/>
        <v>2141.1999999999998</v>
      </c>
      <c r="AJ146" s="65">
        <v>2141.1999999999998</v>
      </c>
      <c r="AK146" s="65">
        <f t="shared" si="518"/>
        <v>299.76800000000003</v>
      </c>
      <c r="AL146" s="65">
        <f t="shared" si="519"/>
        <v>2440.9679999999998</v>
      </c>
      <c r="AM146" s="21">
        <v>0.105</v>
      </c>
      <c r="AN146" s="65">
        <f t="shared" si="514"/>
        <v>2366.0259999999998</v>
      </c>
      <c r="AO146" s="65">
        <f t="shared" si="520"/>
        <v>331.24364000000003</v>
      </c>
      <c r="AP146" s="65">
        <f t="shared" si="521"/>
        <v>2697.26964</v>
      </c>
      <c r="AQ146" s="21">
        <v>0.1</v>
      </c>
      <c r="AR146" s="79">
        <f t="shared" si="522"/>
        <v>2602.6286</v>
      </c>
      <c r="AS146" s="79">
        <f t="shared" si="523"/>
        <v>364.36800400000004</v>
      </c>
      <c r="AT146" s="79">
        <f t="shared" si="524"/>
        <v>2966.9966039999999</v>
      </c>
      <c r="AU146" s="15">
        <v>6.3600000000000004E-2</v>
      </c>
      <c r="AV146" s="80">
        <f t="shared" si="525"/>
        <v>2768.1557789600001</v>
      </c>
      <c r="AW146" s="80">
        <f t="shared" si="526"/>
        <v>387.54180905440006</v>
      </c>
      <c r="AX146" s="80">
        <f t="shared" si="527"/>
        <v>3155.6975880144</v>
      </c>
      <c r="AY146" s="304">
        <v>7.0000000000000007E-2</v>
      </c>
      <c r="AZ146" s="219">
        <f t="shared" si="528"/>
        <v>2961.9266834872001</v>
      </c>
      <c r="BA146" s="219">
        <f t="shared" si="515"/>
        <v>444.28900252308</v>
      </c>
      <c r="BB146" s="219">
        <f t="shared" si="529"/>
        <v>3406.21568601028</v>
      </c>
    </row>
    <row r="147" spans="1:54" s="1" customFormat="1" ht="15" customHeight="1" x14ac:dyDescent="0.25">
      <c r="A147" s="67" t="s">
        <v>38</v>
      </c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9"/>
      <c r="P147" s="67"/>
      <c r="Q147" s="67"/>
      <c r="R147" s="70"/>
      <c r="S147" s="67"/>
      <c r="T147" s="67"/>
      <c r="U147" s="67"/>
      <c r="V147" s="67"/>
      <c r="W147" s="67"/>
      <c r="X147" s="70"/>
      <c r="Y147" s="70"/>
      <c r="Z147" s="70"/>
      <c r="AA147" s="72"/>
      <c r="AB147" s="70"/>
      <c r="AC147" s="73"/>
      <c r="AD147" s="70"/>
      <c r="AE147" s="71"/>
      <c r="AF147" s="70"/>
      <c r="AG147" s="72"/>
      <c r="AH147" s="70"/>
      <c r="AI147" s="73"/>
      <c r="AJ147" s="70"/>
      <c r="AK147" s="71"/>
      <c r="AL147" s="70"/>
      <c r="AM147" s="74"/>
      <c r="AN147" s="71"/>
      <c r="AO147" s="71"/>
      <c r="AP147" s="70"/>
      <c r="AQ147" s="74"/>
      <c r="AR147" s="75"/>
      <c r="AS147" s="75"/>
      <c r="AT147" s="76"/>
      <c r="AU147" s="15"/>
      <c r="AV147" s="77"/>
      <c r="AW147" s="77"/>
      <c r="AX147" s="78"/>
      <c r="AY147" s="2"/>
      <c r="AZ147" s="276"/>
      <c r="BA147" s="276"/>
      <c r="BB147" s="277"/>
    </row>
    <row r="148" spans="1:54" s="1" customFormat="1" ht="15" customHeight="1" x14ac:dyDescent="0.25">
      <c r="A148" s="23" t="s">
        <v>213</v>
      </c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42"/>
      <c r="P148" s="66"/>
      <c r="Q148" s="66"/>
      <c r="R148" s="49"/>
      <c r="S148" s="66"/>
      <c r="T148" s="66"/>
      <c r="U148" s="66"/>
      <c r="V148" s="66"/>
      <c r="W148" s="66"/>
      <c r="X148" s="49"/>
      <c r="Y148" s="49"/>
      <c r="Z148" s="49"/>
      <c r="AA148" s="50"/>
      <c r="AB148" s="49"/>
      <c r="AC148" s="51"/>
      <c r="AD148" s="49"/>
      <c r="AE148" s="65"/>
      <c r="AF148" s="49"/>
      <c r="AG148" s="50"/>
      <c r="AH148" s="49"/>
      <c r="AI148" s="51"/>
      <c r="AJ148" s="49"/>
      <c r="AK148" s="65"/>
      <c r="AL148" s="49"/>
      <c r="AM148" s="21"/>
      <c r="AN148" s="65"/>
      <c r="AO148" s="65"/>
      <c r="AP148" s="49"/>
      <c r="AQ148" s="21"/>
      <c r="AR148" s="134"/>
      <c r="AS148" s="134"/>
      <c r="AT148" s="134"/>
      <c r="AU148" s="21"/>
      <c r="AV148" s="134"/>
      <c r="AW148" s="134"/>
      <c r="AX148" s="134"/>
      <c r="AY148" s="2"/>
      <c r="AZ148" s="285"/>
      <c r="BA148" s="285"/>
      <c r="BB148" s="285"/>
    </row>
    <row r="149" spans="1:54" s="1" customFormat="1" ht="15" customHeight="1" x14ac:dyDescent="0.25">
      <c r="A149" s="136" t="s">
        <v>25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42"/>
      <c r="P149" s="66"/>
      <c r="Q149" s="66"/>
      <c r="R149" s="49"/>
      <c r="S149" s="66"/>
      <c r="T149" s="66"/>
      <c r="U149" s="66"/>
      <c r="V149" s="66"/>
      <c r="W149" s="66"/>
      <c r="X149" s="49"/>
      <c r="Y149" s="49"/>
      <c r="Z149" s="49"/>
      <c r="AA149" s="50"/>
      <c r="AB149" s="49"/>
      <c r="AC149" s="51"/>
      <c r="AD149" s="49"/>
      <c r="AE149" s="65"/>
      <c r="AF149" s="49"/>
      <c r="AG149" s="50"/>
      <c r="AH149" s="49"/>
      <c r="AI149" s="51"/>
      <c r="AJ149" s="49"/>
      <c r="AK149" s="65"/>
      <c r="AL149" s="49"/>
      <c r="AM149" s="21"/>
      <c r="AN149" s="65"/>
      <c r="AO149" s="65"/>
      <c r="AP149" s="49"/>
      <c r="AQ149" s="21"/>
      <c r="AR149" s="99">
        <v>142.09030000000001</v>
      </c>
      <c r="AS149" s="99">
        <f t="shared" ref="AS149:AS154" si="531">+AR149*$AS$5</f>
        <v>19.892642000000002</v>
      </c>
      <c r="AT149" s="99">
        <f>+AR149+AS149</f>
        <v>161.98294200000001</v>
      </c>
      <c r="AU149" s="21">
        <v>6.3600000000000004E-2</v>
      </c>
      <c r="AV149" s="99">
        <f>+AR149*AU149+AR149</f>
        <v>151.12724308000003</v>
      </c>
      <c r="AW149" s="99">
        <f t="shared" ref="AW149:AW154" si="532">+AV149*$AS$5</f>
        <v>21.157814031200004</v>
      </c>
      <c r="AX149" s="99">
        <f t="shared" ref="AX149:AX153" si="533">+AV149+AW149</f>
        <v>172.28505711120005</v>
      </c>
      <c r="AY149" s="304">
        <v>7.0000000000000007E-2</v>
      </c>
      <c r="AZ149" s="288">
        <f>+AV149*AY149+AV149</f>
        <v>161.70615009560004</v>
      </c>
      <c r="BA149" s="219">
        <f t="shared" ref="BA149:BA154" si="534">+AZ149*$BA$5</f>
        <v>24.255922514340003</v>
      </c>
      <c r="BB149" s="288">
        <f t="shared" ref="BB149:BB153" si="535">+AZ149+BA149</f>
        <v>185.96207260994004</v>
      </c>
    </row>
    <row r="150" spans="1:54" s="1" customFormat="1" ht="15" customHeight="1" x14ac:dyDescent="0.25">
      <c r="A150" s="136" t="s">
        <v>214</v>
      </c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42"/>
      <c r="P150" s="66"/>
      <c r="Q150" s="66"/>
      <c r="R150" s="49"/>
      <c r="S150" s="66"/>
      <c r="T150" s="66"/>
      <c r="U150" s="66"/>
      <c r="V150" s="66"/>
      <c r="W150" s="66"/>
      <c r="X150" s="49"/>
      <c r="Y150" s="49"/>
      <c r="Z150" s="49"/>
      <c r="AA150" s="50"/>
      <c r="AB150" s="49"/>
      <c r="AC150" s="51"/>
      <c r="AD150" s="49"/>
      <c r="AE150" s="65"/>
      <c r="AF150" s="49"/>
      <c r="AG150" s="50"/>
      <c r="AH150" s="49"/>
      <c r="AI150" s="51"/>
      <c r="AJ150" s="49"/>
      <c r="AK150" s="65"/>
      <c r="AL150" s="49"/>
      <c r="AM150" s="21"/>
      <c r="AN150" s="65"/>
      <c r="AO150" s="65"/>
      <c r="AP150" s="49"/>
      <c r="AQ150" s="21"/>
      <c r="AR150" s="99">
        <v>7.1268999999999991</v>
      </c>
      <c r="AS150" s="99">
        <f t="shared" si="531"/>
        <v>0.99776599999999993</v>
      </c>
      <c r="AT150" s="99">
        <f t="shared" ref="AT150:AT153" si="536">+AR150+AS150</f>
        <v>8.1246659999999995</v>
      </c>
      <c r="AU150" s="21">
        <v>6.3600000000000004E-2</v>
      </c>
      <c r="AV150" s="99">
        <f t="shared" ref="AV150:AV153" si="537">+AR150*AU150+AR150</f>
        <v>7.5801708399999992</v>
      </c>
      <c r="AW150" s="99">
        <f t="shared" si="532"/>
        <v>1.0612239176</v>
      </c>
      <c r="AX150" s="99">
        <f t="shared" si="533"/>
        <v>8.6413947575999988</v>
      </c>
      <c r="AY150" s="304">
        <v>7.0000000000000007E-2</v>
      </c>
      <c r="AZ150" s="288">
        <f t="shared" ref="AZ150:AZ153" si="538">+AV150*AY150+AV150</f>
        <v>8.110782798799999</v>
      </c>
      <c r="BA150" s="219">
        <f t="shared" si="534"/>
        <v>1.2166174198199997</v>
      </c>
      <c r="BB150" s="288">
        <f t="shared" si="535"/>
        <v>9.3274002186199994</v>
      </c>
    </row>
    <row r="151" spans="1:54" s="1" customFormat="1" ht="15" customHeight="1" x14ac:dyDescent="0.25">
      <c r="A151" s="136" t="s">
        <v>215</v>
      </c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42"/>
      <c r="P151" s="66"/>
      <c r="Q151" s="66"/>
      <c r="R151" s="49"/>
      <c r="S151" s="66"/>
      <c r="T151" s="66"/>
      <c r="U151" s="66"/>
      <c r="V151" s="66"/>
      <c r="W151" s="66"/>
      <c r="X151" s="49"/>
      <c r="Y151" s="49"/>
      <c r="Z151" s="49"/>
      <c r="AA151" s="50"/>
      <c r="AB151" s="49"/>
      <c r="AC151" s="51"/>
      <c r="AD151" s="49"/>
      <c r="AE151" s="65"/>
      <c r="AF151" s="49"/>
      <c r="AG151" s="50"/>
      <c r="AH151" s="49"/>
      <c r="AI151" s="51"/>
      <c r="AJ151" s="49"/>
      <c r="AK151" s="65"/>
      <c r="AL151" s="49"/>
      <c r="AM151" s="21"/>
      <c r="AN151" s="65"/>
      <c r="AO151" s="65"/>
      <c r="AP151" s="49"/>
      <c r="AQ151" s="21"/>
      <c r="AR151" s="99">
        <v>11.409750000000001</v>
      </c>
      <c r="AS151" s="99">
        <f t="shared" si="531"/>
        <v>1.5973650000000001</v>
      </c>
      <c r="AT151" s="99">
        <f t="shared" si="536"/>
        <v>13.007115000000001</v>
      </c>
      <c r="AU151" s="21">
        <v>6.3600000000000004E-2</v>
      </c>
      <c r="AV151" s="99">
        <f t="shared" si="537"/>
        <v>12.135410100000001</v>
      </c>
      <c r="AW151" s="99">
        <f t="shared" si="532"/>
        <v>1.6989574140000003</v>
      </c>
      <c r="AX151" s="99">
        <f t="shared" si="533"/>
        <v>13.834367514000002</v>
      </c>
      <c r="AY151" s="304">
        <v>7.0000000000000007E-2</v>
      </c>
      <c r="AZ151" s="288">
        <f t="shared" si="538"/>
        <v>12.984888807000001</v>
      </c>
      <c r="BA151" s="219">
        <f t="shared" si="534"/>
        <v>1.9477333210500001</v>
      </c>
      <c r="BB151" s="288">
        <f t="shared" si="535"/>
        <v>14.932622128050001</v>
      </c>
    </row>
    <row r="152" spans="1:54" s="1" customFormat="1" ht="15" customHeight="1" x14ac:dyDescent="0.25">
      <c r="A152" s="136" t="s">
        <v>216</v>
      </c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42"/>
      <c r="P152" s="66"/>
      <c r="Q152" s="66"/>
      <c r="R152" s="49"/>
      <c r="S152" s="66"/>
      <c r="T152" s="66"/>
      <c r="U152" s="66"/>
      <c r="V152" s="66"/>
      <c r="W152" s="66"/>
      <c r="X152" s="49"/>
      <c r="Y152" s="49"/>
      <c r="Z152" s="49"/>
      <c r="AA152" s="50"/>
      <c r="AB152" s="49"/>
      <c r="AC152" s="51"/>
      <c r="AD152" s="49"/>
      <c r="AE152" s="65"/>
      <c r="AF152" s="49"/>
      <c r="AG152" s="50"/>
      <c r="AH152" s="49"/>
      <c r="AI152" s="51"/>
      <c r="AJ152" s="49"/>
      <c r="AK152" s="65"/>
      <c r="AL152" s="49"/>
      <c r="AM152" s="21"/>
      <c r="AN152" s="65"/>
      <c r="AO152" s="65"/>
      <c r="AP152" s="49"/>
      <c r="AQ152" s="21"/>
      <c r="AR152" s="99">
        <v>15.624510000000001</v>
      </c>
      <c r="AS152" s="99">
        <f t="shared" si="531"/>
        <v>2.1874314000000004</v>
      </c>
      <c r="AT152" s="99">
        <f t="shared" si="536"/>
        <v>17.811941400000002</v>
      </c>
      <c r="AU152" s="21">
        <v>6.3600000000000004E-2</v>
      </c>
      <c r="AV152" s="99">
        <f t="shared" si="537"/>
        <v>16.618228836</v>
      </c>
      <c r="AW152" s="99">
        <f t="shared" si="532"/>
        <v>2.3265520370400004</v>
      </c>
      <c r="AX152" s="99">
        <f t="shared" si="533"/>
        <v>18.944780873039999</v>
      </c>
      <c r="AY152" s="304">
        <v>7.0000000000000007E-2</v>
      </c>
      <c r="AZ152" s="288">
        <f t="shared" si="538"/>
        <v>17.781504854520001</v>
      </c>
      <c r="BA152" s="219">
        <f t="shared" si="534"/>
        <v>2.6672257281780003</v>
      </c>
      <c r="BB152" s="288">
        <f t="shared" si="535"/>
        <v>20.448730582698001</v>
      </c>
    </row>
    <row r="153" spans="1:54" s="1" customFormat="1" ht="15" customHeight="1" x14ac:dyDescent="0.25">
      <c r="A153" s="136" t="s">
        <v>217</v>
      </c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42"/>
      <c r="P153" s="66"/>
      <c r="Q153" s="66"/>
      <c r="R153" s="49"/>
      <c r="S153" s="66"/>
      <c r="T153" s="66"/>
      <c r="U153" s="66"/>
      <c r="V153" s="66"/>
      <c r="W153" s="66"/>
      <c r="X153" s="49"/>
      <c r="Y153" s="49"/>
      <c r="Z153" s="49"/>
      <c r="AA153" s="50"/>
      <c r="AB153" s="49"/>
      <c r="AC153" s="51"/>
      <c r="AD153" s="49"/>
      <c r="AE153" s="65"/>
      <c r="AF153" s="49"/>
      <c r="AG153" s="50"/>
      <c r="AH153" s="49"/>
      <c r="AI153" s="51"/>
      <c r="AJ153" s="49"/>
      <c r="AK153" s="65"/>
      <c r="AL153" s="49"/>
      <c r="AM153" s="21"/>
      <c r="AN153" s="65"/>
      <c r="AO153" s="65"/>
      <c r="AP153" s="49"/>
      <c r="AQ153" s="21"/>
      <c r="AR153" s="99">
        <v>19.189444999999999</v>
      </c>
      <c r="AS153" s="99">
        <f t="shared" si="531"/>
        <v>2.6865223</v>
      </c>
      <c r="AT153" s="99">
        <f t="shared" si="536"/>
        <v>21.875967299999999</v>
      </c>
      <c r="AU153" s="21">
        <v>6.3600000000000004E-2</v>
      </c>
      <c r="AV153" s="99">
        <f t="shared" si="537"/>
        <v>20.409893701999998</v>
      </c>
      <c r="AW153" s="99">
        <f t="shared" si="532"/>
        <v>2.8573851182799999</v>
      </c>
      <c r="AX153" s="99">
        <f t="shared" si="533"/>
        <v>23.267278820279998</v>
      </c>
      <c r="AY153" s="304">
        <v>7.0000000000000007E-2</v>
      </c>
      <c r="AZ153" s="288">
        <f t="shared" si="538"/>
        <v>21.838586261139998</v>
      </c>
      <c r="BA153" s="219">
        <f t="shared" si="534"/>
        <v>3.2757879391709994</v>
      </c>
      <c r="BB153" s="288">
        <f t="shared" si="535"/>
        <v>25.114374200310998</v>
      </c>
    </row>
    <row r="154" spans="1:54" s="1" customFormat="1" ht="15" customHeight="1" x14ac:dyDescent="0.25">
      <c r="A154" s="136" t="s">
        <v>218</v>
      </c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42"/>
      <c r="P154" s="66"/>
      <c r="Q154" s="66"/>
      <c r="R154" s="49"/>
      <c r="S154" s="66"/>
      <c r="T154" s="66"/>
      <c r="U154" s="66"/>
      <c r="V154" s="66"/>
      <c r="W154" s="66"/>
      <c r="X154" s="49"/>
      <c r="Y154" s="49"/>
      <c r="Z154" s="49"/>
      <c r="AA154" s="50"/>
      <c r="AB154" s="49"/>
      <c r="AC154" s="51"/>
      <c r="AD154" s="49"/>
      <c r="AE154" s="65"/>
      <c r="AF154" s="49"/>
      <c r="AG154" s="50"/>
      <c r="AH154" s="49"/>
      <c r="AI154" s="51"/>
      <c r="AJ154" s="49"/>
      <c r="AK154" s="65"/>
      <c r="AL154" s="49"/>
      <c r="AM154" s="21"/>
      <c r="AN154" s="65"/>
      <c r="AO154" s="65"/>
      <c r="AP154" s="49"/>
      <c r="AQ154" s="21"/>
      <c r="AR154" s="99">
        <v>21.932459999999999</v>
      </c>
      <c r="AS154" s="99">
        <f t="shared" si="531"/>
        <v>3.0705444000000002</v>
      </c>
      <c r="AT154" s="99">
        <f>+AR154+AS154</f>
        <v>25.003004399999998</v>
      </c>
      <c r="AU154" s="21">
        <v>6.3600000000000004E-2</v>
      </c>
      <c r="AV154" s="99">
        <f>+AR154*AU154+AR154</f>
        <v>23.327364455999998</v>
      </c>
      <c r="AW154" s="99">
        <f t="shared" si="532"/>
        <v>3.2658310238400001</v>
      </c>
      <c r="AX154" s="99">
        <f>+AV154+AW154</f>
        <v>26.593195479839999</v>
      </c>
      <c r="AY154" s="304">
        <v>7.0000000000000007E-2</v>
      </c>
      <c r="AZ154" s="288">
        <f>+AV154*AY154+AV154</f>
        <v>24.960279967919998</v>
      </c>
      <c r="BA154" s="219">
        <f t="shared" si="534"/>
        <v>3.7440419951879997</v>
      </c>
      <c r="BB154" s="288">
        <f>+AZ154+BA154</f>
        <v>28.704321963107997</v>
      </c>
    </row>
    <row r="155" spans="1:54" s="1" customFormat="1" ht="15" customHeight="1" x14ac:dyDescent="0.25">
      <c r="A155" s="136" t="s">
        <v>221</v>
      </c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42"/>
      <c r="P155" s="66"/>
      <c r="Q155" s="66"/>
      <c r="R155" s="49"/>
      <c r="S155" s="66"/>
      <c r="T155" s="66"/>
      <c r="U155" s="66"/>
      <c r="V155" s="66"/>
      <c r="W155" s="66"/>
      <c r="X155" s="49"/>
      <c r="Y155" s="49"/>
      <c r="Z155" s="49"/>
      <c r="AA155" s="50"/>
      <c r="AB155" s="49"/>
      <c r="AC155" s="51"/>
      <c r="AD155" s="49"/>
      <c r="AE155" s="65"/>
      <c r="AF155" s="49"/>
      <c r="AG155" s="50"/>
      <c r="AH155" s="49"/>
      <c r="AI155" s="51"/>
      <c r="AJ155" s="49"/>
      <c r="AK155" s="65"/>
      <c r="AL155" s="49"/>
      <c r="AM155" s="21"/>
      <c r="AN155" s="65"/>
      <c r="AO155" s="65"/>
      <c r="AP155" s="49"/>
      <c r="AQ155" s="21"/>
      <c r="AR155" s="79">
        <v>7.288875</v>
      </c>
      <c r="AS155" s="99">
        <f>+AR155*$AS$5</f>
        <v>1.0204425000000001</v>
      </c>
      <c r="AT155" s="99">
        <f>+AR155+AS155</f>
        <v>8.3093175000000006</v>
      </c>
      <c r="AU155" s="21">
        <v>6.3600000000000004E-2</v>
      </c>
      <c r="AV155" s="99">
        <f>+AR155*AU155+AR155</f>
        <v>7.75244745</v>
      </c>
      <c r="AW155" s="99">
        <f>+AV155*$AS$5</f>
        <v>1.0853426430000002</v>
      </c>
      <c r="AX155" s="99">
        <f>+AV155+AW155</f>
        <v>8.8377900930000006</v>
      </c>
      <c r="AY155" s="304">
        <v>7.0000000000000007E-2</v>
      </c>
      <c r="AZ155" s="288">
        <f>+AV155*AY155+AV155</f>
        <v>8.2951187715000003</v>
      </c>
      <c r="BA155" s="219">
        <f>+AZ155*$BA$5</f>
        <v>1.244267815725</v>
      </c>
      <c r="BB155" s="288">
        <f>+AZ155+BA155</f>
        <v>9.5393865872249997</v>
      </c>
    </row>
    <row r="156" spans="1:54" s="1" customFormat="1" ht="15" customHeight="1" x14ac:dyDescent="0.25">
      <c r="A156" s="23" t="s">
        <v>44</v>
      </c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42"/>
      <c r="P156" s="66"/>
      <c r="Q156" s="66"/>
      <c r="R156" s="49"/>
      <c r="S156" s="66"/>
      <c r="T156" s="66"/>
      <c r="U156" s="66"/>
      <c r="V156" s="66"/>
      <c r="W156" s="66"/>
      <c r="X156" s="49"/>
      <c r="Y156" s="49"/>
      <c r="Z156" s="49"/>
      <c r="AA156" s="50"/>
      <c r="AB156" s="49"/>
      <c r="AC156" s="51"/>
      <c r="AD156" s="49"/>
      <c r="AE156" s="65"/>
      <c r="AF156" s="49"/>
      <c r="AG156" s="50"/>
      <c r="AH156" s="49"/>
      <c r="AI156" s="51"/>
      <c r="AJ156" s="49"/>
      <c r="AK156" s="65"/>
      <c r="AL156" s="49"/>
      <c r="AM156" s="21"/>
      <c r="AN156" s="65"/>
      <c r="AO156" s="65"/>
      <c r="AP156" s="49"/>
      <c r="AQ156" s="21"/>
      <c r="AR156" s="176"/>
      <c r="AS156" s="134"/>
      <c r="AT156" s="134"/>
      <c r="AU156" s="21"/>
      <c r="AV156" s="134"/>
      <c r="AW156" s="134"/>
      <c r="AX156" s="134"/>
      <c r="AY156" s="2"/>
      <c r="AZ156" s="285"/>
      <c r="BA156" s="285"/>
      <c r="BB156" s="285"/>
    </row>
    <row r="157" spans="1:54" s="1" customFormat="1" ht="15" customHeight="1" x14ac:dyDescent="0.25">
      <c r="A157" s="136" t="s">
        <v>25</v>
      </c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42"/>
      <c r="P157" s="66"/>
      <c r="Q157" s="66"/>
      <c r="R157" s="49"/>
      <c r="S157" s="66"/>
      <c r="T157" s="66"/>
      <c r="U157" s="66"/>
      <c r="V157" s="66"/>
      <c r="W157" s="66"/>
      <c r="X157" s="49"/>
      <c r="Y157" s="49"/>
      <c r="Z157" s="49"/>
      <c r="AA157" s="50"/>
      <c r="AB157" s="49"/>
      <c r="AC157" s="51"/>
      <c r="AD157" s="49"/>
      <c r="AE157" s="65"/>
      <c r="AF157" s="49"/>
      <c r="AG157" s="50"/>
      <c r="AH157" s="49"/>
      <c r="AI157" s="51"/>
      <c r="AJ157" s="49"/>
      <c r="AK157" s="65"/>
      <c r="AL157" s="49"/>
      <c r="AM157" s="21"/>
      <c r="AN157" s="65"/>
      <c r="AO157" s="65"/>
      <c r="AP157" s="49"/>
      <c r="AQ157" s="21"/>
      <c r="AR157" s="79">
        <v>184.10287500000001</v>
      </c>
      <c r="AS157" s="99">
        <f t="shared" ref="AS157:AS163" si="539">+AR157*$AS$5</f>
        <v>25.774402500000004</v>
      </c>
      <c r="AT157" s="99">
        <f>+AR157+AS157</f>
        <v>209.87727750000002</v>
      </c>
      <c r="AU157" s="21">
        <v>6.3600000000000004E-2</v>
      </c>
      <c r="AV157" s="99">
        <f>+AR157*AU157+AR157</f>
        <v>195.81181785000001</v>
      </c>
      <c r="AW157" s="99">
        <f t="shared" ref="AW157:AW163" si="540">+AV157*$AS$5</f>
        <v>27.413654499000003</v>
      </c>
      <c r="AX157" s="99">
        <f t="shared" ref="AX157:AX163" si="541">+AV157+AW157</f>
        <v>223.22547234900003</v>
      </c>
      <c r="AY157" s="304">
        <v>7.0000000000000007E-2</v>
      </c>
      <c r="AZ157" s="288">
        <f>+AV157*AY157+AV157</f>
        <v>209.51864509950002</v>
      </c>
      <c r="BA157" s="219">
        <f t="shared" ref="BA157:BA160" si="542">+AZ157*$BA$5</f>
        <v>31.427796764925002</v>
      </c>
      <c r="BB157" s="288">
        <f t="shared" ref="BB157:BB163" si="543">+AZ157+BA157</f>
        <v>240.94644186442503</v>
      </c>
    </row>
    <row r="158" spans="1:54" s="1" customFormat="1" ht="15" customHeight="1" x14ac:dyDescent="0.25">
      <c r="A158" s="136" t="s">
        <v>219</v>
      </c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42"/>
      <c r="P158" s="66"/>
      <c r="Q158" s="66"/>
      <c r="R158" s="49"/>
      <c r="S158" s="66"/>
      <c r="T158" s="66"/>
      <c r="U158" s="66"/>
      <c r="V158" s="66"/>
      <c r="W158" s="66"/>
      <c r="X158" s="49"/>
      <c r="Y158" s="49"/>
      <c r="Z158" s="49"/>
      <c r="AA158" s="50"/>
      <c r="AB158" s="49"/>
      <c r="AC158" s="51"/>
      <c r="AD158" s="49"/>
      <c r="AE158" s="65"/>
      <c r="AF158" s="49"/>
      <c r="AG158" s="50"/>
      <c r="AH158" s="49"/>
      <c r="AI158" s="51"/>
      <c r="AJ158" s="49"/>
      <c r="AK158" s="65"/>
      <c r="AL158" s="49"/>
      <c r="AM158" s="21"/>
      <c r="AN158" s="65"/>
      <c r="AO158" s="65"/>
      <c r="AP158" s="49"/>
      <c r="AQ158" s="21"/>
      <c r="AR158" s="79">
        <v>11.941875000000001</v>
      </c>
      <c r="AS158" s="99">
        <f t="shared" si="539"/>
        <v>1.6718625000000003</v>
      </c>
      <c r="AT158" s="99">
        <f t="shared" ref="AT158:AT159" si="544">+AR158+AS158</f>
        <v>13.613737500000001</v>
      </c>
      <c r="AU158" s="21">
        <v>6.3600000000000004E-2</v>
      </c>
      <c r="AV158" s="99">
        <f t="shared" ref="AV158:AV162" si="545">+AR158*AU158+AR158</f>
        <v>12.701378250000001</v>
      </c>
      <c r="AW158" s="99">
        <f t="shared" si="540"/>
        <v>1.7781929550000004</v>
      </c>
      <c r="AX158" s="99">
        <f t="shared" si="541"/>
        <v>14.479571205000001</v>
      </c>
      <c r="AY158" s="304">
        <v>7.0000000000000007E-2</v>
      </c>
      <c r="AZ158" s="288">
        <f t="shared" ref="AZ158:AZ160" si="546">+AV158*AY158+AV158</f>
        <v>13.590474727500002</v>
      </c>
      <c r="BA158" s="219">
        <f t="shared" si="542"/>
        <v>2.0385712091250001</v>
      </c>
      <c r="BB158" s="288">
        <f t="shared" si="543"/>
        <v>15.629045936625001</v>
      </c>
    </row>
    <row r="159" spans="1:54" s="1" customFormat="1" ht="15" customHeight="1" x14ac:dyDescent="0.25">
      <c r="A159" s="136" t="s">
        <v>220</v>
      </c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42"/>
      <c r="P159" s="66"/>
      <c r="Q159" s="66"/>
      <c r="R159" s="49"/>
      <c r="S159" s="66"/>
      <c r="T159" s="66"/>
      <c r="U159" s="66"/>
      <c r="V159" s="66"/>
      <c r="W159" s="66"/>
      <c r="X159" s="49"/>
      <c r="Y159" s="49"/>
      <c r="Z159" s="49"/>
      <c r="AA159" s="50"/>
      <c r="AB159" s="49"/>
      <c r="AC159" s="51"/>
      <c r="AD159" s="49"/>
      <c r="AE159" s="65"/>
      <c r="AF159" s="49"/>
      <c r="AG159" s="50"/>
      <c r="AH159" s="49"/>
      <c r="AI159" s="51"/>
      <c r="AJ159" s="49"/>
      <c r="AK159" s="65"/>
      <c r="AL159" s="49"/>
      <c r="AM159" s="21"/>
      <c r="AN159" s="65"/>
      <c r="AO159" s="65"/>
      <c r="AP159" s="49"/>
      <c r="AQ159" s="21"/>
      <c r="AR159" s="79">
        <v>21.643875000000001</v>
      </c>
      <c r="AS159" s="99">
        <f t="shared" si="539"/>
        <v>3.0301425000000006</v>
      </c>
      <c r="AT159" s="99">
        <f t="shared" si="544"/>
        <v>24.674017500000001</v>
      </c>
      <c r="AU159" s="21">
        <v>6.3600000000000004E-2</v>
      </c>
      <c r="AV159" s="99">
        <f t="shared" si="545"/>
        <v>23.020425450000001</v>
      </c>
      <c r="AW159" s="99">
        <f t="shared" si="540"/>
        <v>3.2228595630000005</v>
      </c>
      <c r="AX159" s="99">
        <f t="shared" si="541"/>
        <v>26.243285013000001</v>
      </c>
      <c r="AY159" s="304">
        <v>7.0000000000000007E-2</v>
      </c>
      <c r="AZ159" s="288">
        <f t="shared" si="546"/>
        <v>24.631855231500001</v>
      </c>
      <c r="BA159" s="219">
        <f t="shared" si="542"/>
        <v>3.6947782847249999</v>
      </c>
      <c r="BB159" s="288">
        <f t="shared" si="543"/>
        <v>28.326633516225002</v>
      </c>
    </row>
    <row r="160" spans="1:54" s="1" customFormat="1" ht="15" customHeight="1" x14ac:dyDescent="0.25">
      <c r="A160" s="136" t="s">
        <v>40</v>
      </c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42"/>
      <c r="P160" s="66"/>
      <c r="Q160" s="66"/>
      <c r="R160" s="49"/>
      <c r="S160" s="66"/>
      <c r="T160" s="66"/>
      <c r="U160" s="66"/>
      <c r="V160" s="66"/>
      <c r="W160" s="66"/>
      <c r="X160" s="49"/>
      <c r="Y160" s="49"/>
      <c r="Z160" s="49"/>
      <c r="AA160" s="50"/>
      <c r="AB160" s="49"/>
      <c r="AC160" s="51"/>
      <c r="AD160" s="49"/>
      <c r="AE160" s="65"/>
      <c r="AF160" s="49"/>
      <c r="AG160" s="50"/>
      <c r="AH160" s="49"/>
      <c r="AI160" s="51"/>
      <c r="AJ160" s="49"/>
      <c r="AK160" s="65"/>
      <c r="AL160" s="49"/>
      <c r="AM160" s="21"/>
      <c r="AN160" s="65"/>
      <c r="AO160" s="65"/>
      <c r="AP160" s="49"/>
      <c r="AQ160" s="21"/>
      <c r="AR160" s="79">
        <v>184.10287500000001</v>
      </c>
      <c r="AS160" s="99">
        <f t="shared" si="539"/>
        <v>25.774402500000004</v>
      </c>
      <c r="AT160" s="99">
        <f>+AR160+AS160</f>
        <v>209.87727750000002</v>
      </c>
      <c r="AU160" s="21">
        <v>6.3600000000000004E-2</v>
      </c>
      <c r="AV160" s="99">
        <f t="shared" si="545"/>
        <v>195.81181785000001</v>
      </c>
      <c r="AW160" s="99">
        <f t="shared" si="540"/>
        <v>27.413654499000003</v>
      </c>
      <c r="AX160" s="99">
        <f t="shared" si="541"/>
        <v>223.22547234900003</v>
      </c>
      <c r="AY160" s="304">
        <v>7.0000000000000007E-2</v>
      </c>
      <c r="AZ160" s="288">
        <f t="shared" si="546"/>
        <v>209.51864509950002</v>
      </c>
      <c r="BA160" s="219">
        <f t="shared" si="542"/>
        <v>31.427796764925002</v>
      </c>
      <c r="BB160" s="288">
        <f t="shared" si="543"/>
        <v>240.94644186442503</v>
      </c>
    </row>
    <row r="161" spans="1:54" s="1" customFormat="1" ht="15" customHeight="1" x14ac:dyDescent="0.25">
      <c r="A161" s="23" t="s">
        <v>45</v>
      </c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42"/>
      <c r="P161" s="66"/>
      <c r="Q161" s="66"/>
      <c r="R161" s="49"/>
      <c r="S161" s="66"/>
      <c r="T161" s="66"/>
      <c r="U161" s="66"/>
      <c r="V161" s="66"/>
      <c r="W161" s="66"/>
      <c r="X161" s="49"/>
      <c r="Y161" s="49"/>
      <c r="Z161" s="49"/>
      <c r="AA161" s="50"/>
      <c r="AB161" s="49"/>
      <c r="AC161" s="51"/>
      <c r="AD161" s="49"/>
      <c r="AE161" s="65"/>
      <c r="AF161" s="49"/>
      <c r="AG161" s="50"/>
      <c r="AH161" s="49"/>
      <c r="AI161" s="51"/>
      <c r="AJ161" s="49"/>
      <c r="AK161" s="65"/>
      <c r="AL161" s="49"/>
      <c r="AM161" s="21"/>
      <c r="AN161" s="65"/>
      <c r="AO161" s="65"/>
      <c r="AP161" s="49"/>
      <c r="AQ161" s="21"/>
      <c r="AR161" s="176"/>
      <c r="AS161" s="134"/>
      <c r="AT161" s="134"/>
      <c r="AU161" s="21"/>
      <c r="AV161" s="134"/>
      <c r="AW161" s="134"/>
      <c r="AX161" s="134"/>
      <c r="AY161" s="2"/>
      <c r="AZ161" s="285"/>
      <c r="BA161" s="285"/>
      <c r="BB161" s="285"/>
    </row>
    <row r="162" spans="1:54" s="1" customFormat="1" ht="15" customHeight="1" x14ac:dyDescent="0.25">
      <c r="A162" s="136" t="s">
        <v>25</v>
      </c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42"/>
      <c r="P162" s="66"/>
      <c r="Q162" s="66"/>
      <c r="R162" s="49"/>
      <c r="S162" s="66"/>
      <c r="T162" s="66"/>
      <c r="U162" s="66"/>
      <c r="V162" s="66"/>
      <c r="W162" s="66"/>
      <c r="X162" s="49"/>
      <c r="Y162" s="49"/>
      <c r="Z162" s="49"/>
      <c r="AA162" s="50"/>
      <c r="AB162" s="49"/>
      <c r="AC162" s="51"/>
      <c r="AD162" s="49"/>
      <c r="AE162" s="65"/>
      <c r="AF162" s="49"/>
      <c r="AG162" s="50"/>
      <c r="AH162" s="49"/>
      <c r="AI162" s="51"/>
      <c r="AJ162" s="49"/>
      <c r="AK162" s="65"/>
      <c r="AL162" s="49"/>
      <c r="AM162" s="21"/>
      <c r="AN162" s="65"/>
      <c r="AO162" s="65"/>
      <c r="AP162" s="49"/>
      <c r="AQ162" s="21"/>
      <c r="AR162" s="79">
        <v>112.288</v>
      </c>
      <c r="AS162" s="99">
        <f>+AR162*$AS$5</f>
        <v>15.720320000000001</v>
      </c>
      <c r="AT162" s="99">
        <f t="shared" ref="AT162:AT163" si="547">+AR162+AS162</f>
        <v>128.00832</v>
      </c>
      <c r="AU162" s="21">
        <v>6.3600000000000004E-2</v>
      </c>
      <c r="AV162" s="99">
        <f t="shared" si="545"/>
        <v>119.4295168</v>
      </c>
      <c r="AW162" s="99">
        <f t="shared" si="540"/>
        <v>16.720132352</v>
      </c>
      <c r="AX162" s="99">
        <f t="shared" si="541"/>
        <v>136.14964915199999</v>
      </c>
      <c r="AY162" s="304">
        <v>7.0000000000000007E-2</v>
      </c>
      <c r="AZ162" s="288">
        <f t="shared" ref="AZ162:AZ163" si="548">+AV162*AY162+AV162</f>
        <v>127.78958297600001</v>
      </c>
      <c r="BA162" s="219">
        <f t="shared" ref="BA162:BA163" si="549">+AZ162*$BA$5</f>
        <v>19.168437446399999</v>
      </c>
      <c r="BB162" s="288">
        <f t="shared" si="543"/>
        <v>146.95802042240001</v>
      </c>
    </row>
    <row r="163" spans="1:54" s="1" customFormat="1" ht="15" customHeight="1" x14ac:dyDescent="0.25">
      <c r="A163" s="136" t="s">
        <v>43</v>
      </c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42"/>
      <c r="P163" s="66"/>
      <c r="Q163" s="66"/>
      <c r="R163" s="49"/>
      <c r="S163" s="66"/>
      <c r="T163" s="66"/>
      <c r="U163" s="66"/>
      <c r="V163" s="66"/>
      <c r="W163" s="66"/>
      <c r="X163" s="49"/>
      <c r="Y163" s="49"/>
      <c r="Z163" s="49"/>
      <c r="AA163" s="50"/>
      <c r="AB163" s="49"/>
      <c r="AC163" s="51"/>
      <c r="AD163" s="49"/>
      <c r="AE163" s="65"/>
      <c r="AF163" s="49"/>
      <c r="AG163" s="50"/>
      <c r="AH163" s="49"/>
      <c r="AI163" s="51"/>
      <c r="AJ163" s="49"/>
      <c r="AK163" s="65"/>
      <c r="AL163" s="49"/>
      <c r="AM163" s="21"/>
      <c r="AN163" s="65"/>
      <c r="AO163" s="65"/>
      <c r="AP163" s="49"/>
      <c r="AQ163" s="21"/>
      <c r="AR163" s="79">
        <v>9.8130999999999986</v>
      </c>
      <c r="AS163" s="99">
        <f t="shared" si="539"/>
        <v>1.373834</v>
      </c>
      <c r="AT163" s="99">
        <f t="shared" si="547"/>
        <v>11.186933999999999</v>
      </c>
      <c r="AU163" s="21">
        <v>6.3600000000000004E-2</v>
      </c>
      <c r="AV163" s="99">
        <f>+AR163*AU163+AR163</f>
        <v>10.437213159999999</v>
      </c>
      <c r="AW163" s="99">
        <f t="shared" si="540"/>
        <v>1.4612098424</v>
      </c>
      <c r="AX163" s="99">
        <f t="shared" si="541"/>
        <v>11.8984230024</v>
      </c>
      <c r="AY163" s="304">
        <v>7.0000000000000007E-2</v>
      </c>
      <c r="AZ163" s="288">
        <f t="shared" si="548"/>
        <v>11.167818081199998</v>
      </c>
      <c r="BA163" s="219">
        <f t="shared" si="549"/>
        <v>1.6751727121799997</v>
      </c>
      <c r="BB163" s="288">
        <f t="shared" si="543"/>
        <v>12.842990793379998</v>
      </c>
    </row>
    <row r="164" spans="1:54" s="1" customFormat="1" ht="15" customHeight="1" x14ac:dyDescent="0.25">
      <c r="A164" s="67" t="s">
        <v>46</v>
      </c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9"/>
      <c r="P164" s="69"/>
      <c r="Q164" s="67"/>
      <c r="R164" s="70"/>
      <c r="S164" s="67"/>
      <c r="T164" s="67"/>
      <c r="U164" s="67"/>
      <c r="V164" s="67"/>
      <c r="W164" s="67"/>
      <c r="X164" s="71"/>
      <c r="Y164" s="70"/>
      <c r="Z164" s="70"/>
      <c r="AA164" s="72"/>
      <c r="AB164" s="70"/>
      <c r="AC164" s="73"/>
      <c r="AD164" s="71"/>
      <c r="AE164" s="71"/>
      <c r="AF164" s="70"/>
      <c r="AG164" s="72"/>
      <c r="AH164" s="70"/>
      <c r="AI164" s="73"/>
      <c r="AJ164" s="71"/>
      <c r="AK164" s="71"/>
      <c r="AL164" s="70"/>
      <c r="AM164" s="74"/>
      <c r="AN164" s="71"/>
      <c r="AO164" s="71"/>
      <c r="AP164" s="70"/>
      <c r="AQ164" s="74"/>
      <c r="AR164" s="75"/>
      <c r="AS164" s="75"/>
      <c r="AT164" s="76"/>
      <c r="AU164" s="15"/>
      <c r="AV164" s="77"/>
      <c r="AW164" s="77"/>
      <c r="AX164" s="78"/>
      <c r="AY164" s="2"/>
      <c r="AZ164" s="276"/>
      <c r="BA164" s="276"/>
      <c r="BB164" s="277"/>
    </row>
    <row r="165" spans="1:54" s="1" customFormat="1" ht="15" customHeight="1" x14ac:dyDescent="0.25">
      <c r="A165" s="67" t="s">
        <v>39</v>
      </c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9"/>
      <c r="P165" s="69"/>
      <c r="Q165" s="67"/>
      <c r="R165" s="70"/>
      <c r="S165" s="67"/>
      <c r="T165" s="67"/>
      <c r="U165" s="67"/>
      <c r="V165" s="67"/>
      <c r="W165" s="67"/>
      <c r="X165" s="71"/>
      <c r="Y165" s="70"/>
      <c r="Z165" s="70"/>
      <c r="AA165" s="72"/>
      <c r="AB165" s="70"/>
      <c r="AC165" s="73"/>
      <c r="AD165" s="71"/>
      <c r="AE165" s="71"/>
      <c r="AF165" s="70"/>
      <c r="AG165" s="72"/>
      <c r="AH165" s="70"/>
      <c r="AI165" s="73"/>
      <c r="AJ165" s="71"/>
      <c r="AK165" s="71"/>
      <c r="AL165" s="70"/>
      <c r="AM165" s="74"/>
      <c r="AN165" s="71"/>
      <c r="AO165" s="71"/>
      <c r="AP165" s="70"/>
      <c r="AQ165" s="74"/>
      <c r="AR165" s="75"/>
      <c r="AS165" s="75"/>
      <c r="AT165" s="76"/>
      <c r="AU165" s="15"/>
      <c r="AV165" s="77"/>
      <c r="AW165" s="77"/>
      <c r="AX165" s="78"/>
      <c r="AY165" s="2"/>
      <c r="AZ165" s="276"/>
      <c r="BA165" s="276"/>
      <c r="BB165" s="277"/>
    </row>
    <row r="166" spans="1:54" s="1" customFormat="1" ht="15" customHeight="1" x14ac:dyDescent="0.25">
      <c r="A166" s="42" t="s">
        <v>25</v>
      </c>
      <c r="B166" s="44">
        <v>89.08</v>
      </c>
      <c r="C166" s="44">
        <f t="shared" ref="C166:C169" si="550">+B166*$C$5</f>
        <v>12.471200000000001</v>
      </c>
      <c r="D166" s="44">
        <f t="shared" ref="D166:D169" si="551">+B166+C166</f>
        <v>101.55119999999999</v>
      </c>
      <c r="E166" s="45">
        <v>0</v>
      </c>
      <c r="F166" s="44">
        <f t="shared" ref="F166:F169" si="552">+B166*E166</f>
        <v>0</v>
      </c>
      <c r="G166" s="44">
        <f t="shared" ref="G166:G169" si="553">+B166+F166</f>
        <v>89.08</v>
      </c>
      <c r="H166" s="44">
        <f t="shared" ref="H166:H169" si="554">+G166*$H$5</f>
        <v>12.471200000000001</v>
      </c>
      <c r="I166" s="44">
        <f t="shared" ref="I166:I169" si="555">+G166+H166</f>
        <v>101.55119999999999</v>
      </c>
      <c r="J166" s="45">
        <v>0.03</v>
      </c>
      <c r="K166" s="44">
        <f t="shared" ref="K166:K169" si="556">+G166*J166</f>
        <v>2.6723999999999997</v>
      </c>
      <c r="L166" s="44">
        <f t="shared" ref="L166:L169" si="557">+G166+K166</f>
        <v>91.752399999999994</v>
      </c>
      <c r="M166" s="44">
        <f t="shared" ref="M166:M169" si="558">+L166*$M$5</f>
        <v>12.845336</v>
      </c>
      <c r="N166" s="44">
        <f t="shared" ref="N166:N169" si="559">+L166+M166</f>
        <v>104.597736</v>
      </c>
      <c r="O166" s="42">
        <v>91.76</v>
      </c>
      <c r="P166" s="42">
        <v>104.6</v>
      </c>
      <c r="Q166" s="48">
        <v>0.03</v>
      </c>
      <c r="R166" s="49"/>
      <c r="S166" s="45">
        <v>0.05</v>
      </c>
      <c r="T166" s="46">
        <f t="shared" ref="T166:T169" si="560">+L166*S166</f>
        <v>4.5876200000000003</v>
      </c>
      <c r="U166" s="46">
        <f t="shared" ref="U166:U169" si="561">+L166+T166</f>
        <v>96.340019999999996</v>
      </c>
      <c r="V166" s="44">
        <f t="shared" ref="V166:V169" si="562">+U166*$V$5</f>
        <v>13.487602800000001</v>
      </c>
      <c r="W166" s="44">
        <f t="shared" ref="W166:W169" si="563">+U166+V166</f>
        <v>109.8276228</v>
      </c>
      <c r="X166" s="65">
        <v>96.34</v>
      </c>
      <c r="Y166" s="49">
        <f t="shared" ref="Y166:Y169" si="564">+X166*$Y$5</f>
        <v>13.487600000000002</v>
      </c>
      <c r="Z166" s="65">
        <f t="shared" ref="Z166:Z169" si="565">+X166+Y166</f>
        <v>109.8276</v>
      </c>
      <c r="AA166" s="50">
        <v>0.15</v>
      </c>
      <c r="AB166" s="65">
        <f t="shared" ref="AB166:AB169" si="566">X166*AA166</f>
        <v>14.451000000000001</v>
      </c>
      <c r="AC166" s="51">
        <f t="shared" ref="AC166:AC168" si="567">+X166+AB166</f>
        <v>110.791</v>
      </c>
      <c r="AD166" s="65">
        <v>110.79</v>
      </c>
      <c r="AE166" s="65">
        <f t="shared" ref="AE166:AE169" si="568">+AD166*$Y$5</f>
        <v>15.510600000000002</v>
      </c>
      <c r="AF166" s="65">
        <f t="shared" ref="AF166:AF169" si="569">+AD166+AE166</f>
        <v>126.3006</v>
      </c>
      <c r="AG166" s="50">
        <v>0.06</v>
      </c>
      <c r="AH166" s="49">
        <f t="shared" ref="AH166:AH169" si="570">AD166*AG166</f>
        <v>6.6474000000000002</v>
      </c>
      <c r="AI166" s="51">
        <f t="shared" ref="AI166:AI169" si="571">+AD166+AH166</f>
        <v>117.43740000000001</v>
      </c>
      <c r="AJ166" s="65">
        <v>117.44</v>
      </c>
      <c r="AK166" s="65">
        <f t="shared" ref="AK166:AK169" si="572">+AJ166*$Y$5</f>
        <v>16.441600000000001</v>
      </c>
      <c r="AL166" s="65">
        <f t="shared" ref="AL166:AL169" si="573">+AJ166+AK166</f>
        <v>133.88159999999999</v>
      </c>
      <c r="AM166" s="21">
        <v>0.125</v>
      </c>
      <c r="AN166" s="65">
        <f t="shared" ref="AN166:AN169" si="574">+AJ166*AM166+AJ166</f>
        <v>132.12</v>
      </c>
      <c r="AO166" s="65">
        <f t="shared" ref="AO166:AO169" si="575">+AN166*$Y$5</f>
        <v>18.496800000000004</v>
      </c>
      <c r="AP166" s="65">
        <f t="shared" ref="AP166:AP169" si="576">+AN166+AO166</f>
        <v>150.61680000000001</v>
      </c>
      <c r="AQ166" s="21">
        <v>0.1</v>
      </c>
      <c r="AR166" s="79">
        <f t="shared" ref="AR166:AR169" si="577">+AN166*AQ166+AN166</f>
        <v>145.33199999999999</v>
      </c>
      <c r="AS166" s="79">
        <f t="shared" ref="AS166:AS169" si="578">+AR166*$Y$5</f>
        <v>20.34648</v>
      </c>
      <c r="AT166" s="79">
        <f t="shared" ref="AT166:AT169" si="579">+AR166+AS166</f>
        <v>165.67847999999998</v>
      </c>
      <c r="AU166" s="15">
        <v>6.3600000000000004E-2</v>
      </c>
      <c r="AV166" s="80">
        <f>+AR166*AU166+AR166</f>
        <v>154.5751152</v>
      </c>
      <c r="AW166" s="80">
        <f t="shared" ref="AW166:AW169" si="580">+AV166*$Y$5</f>
        <v>21.640516128000002</v>
      </c>
      <c r="AX166" s="80">
        <f t="shared" ref="AX166:AX169" si="581">+AV166+AW166</f>
        <v>176.215631328</v>
      </c>
      <c r="AY166" s="304">
        <v>7.0000000000000007E-2</v>
      </c>
      <c r="AZ166" s="219">
        <f>+AV166*AY166+AV166</f>
        <v>165.395373264</v>
      </c>
      <c r="BA166" s="219">
        <f t="shared" ref="BA166:BA169" si="582">+AZ166*$BA$5</f>
        <v>24.809305989599999</v>
      </c>
      <c r="BB166" s="219">
        <f t="shared" ref="BB166:BB169" si="583">+AZ166+BA166</f>
        <v>190.20467925360001</v>
      </c>
    </row>
    <row r="167" spans="1:54" s="1" customFormat="1" ht="15" customHeight="1" x14ac:dyDescent="0.25">
      <c r="A167" s="42" t="s">
        <v>222</v>
      </c>
      <c r="B167" s="44">
        <v>76.3</v>
      </c>
      <c r="C167" s="44">
        <f t="shared" si="550"/>
        <v>10.682</v>
      </c>
      <c r="D167" s="44">
        <f t="shared" si="551"/>
        <v>86.981999999999999</v>
      </c>
      <c r="E167" s="45">
        <v>0</v>
      </c>
      <c r="F167" s="44">
        <f t="shared" si="552"/>
        <v>0</v>
      </c>
      <c r="G167" s="44">
        <f t="shared" si="553"/>
        <v>76.3</v>
      </c>
      <c r="H167" s="44">
        <f t="shared" si="554"/>
        <v>10.682</v>
      </c>
      <c r="I167" s="44">
        <f t="shared" si="555"/>
        <v>86.981999999999999</v>
      </c>
      <c r="J167" s="45">
        <v>0.03</v>
      </c>
      <c r="K167" s="44">
        <f t="shared" si="556"/>
        <v>2.2889999999999997</v>
      </c>
      <c r="L167" s="44">
        <f t="shared" si="557"/>
        <v>78.588999999999999</v>
      </c>
      <c r="M167" s="44">
        <f t="shared" si="558"/>
        <v>11.002460000000001</v>
      </c>
      <c r="N167" s="44">
        <f t="shared" si="559"/>
        <v>89.591459999999998</v>
      </c>
      <c r="O167" s="42">
        <v>78.59</v>
      </c>
      <c r="P167" s="42">
        <v>89.59</v>
      </c>
      <c r="Q167" s="48">
        <v>0.03</v>
      </c>
      <c r="R167" s="49"/>
      <c r="S167" s="45">
        <v>0.05</v>
      </c>
      <c r="T167" s="46">
        <f t="shared" si="560"/>
        <v>3.9294500000000001</v>
      </c>
      <c r="U167" s="46">
        <f t="shared" si="561"/>
        <v>82.518450000000001</v>
      </c>
      <c r="V167" s="44">
        <f t="shared" si="562"/>
        <v>11.552583000000002</v>
      </c>
      <c r="W167" s="44">
        <f t="shared" si="563"/>
        <v>94.071033</v>
      </c>
      <c r="X167" s="65">
        <v>82.52</v>
      </c>
      <c r="Y167" s="49">
        <f t="shared" si="564"/>
        <v>11.552800000000001</v>
      </c>
      <c r="Z167" s="65">
        <f t="shared" si="565"/>
        <v>94.072800000000001</v>
      </c>
      <c r="AA167" s="50">
        <v>0</v>
      </c>
      <c r="AB167" s="65">
        <f t="shared" si="566"/>
        <v>0</v>
      </c>
      <c r="AC167" s="51">
        <v>0</v>
      </c>
      <c r="AD167" s="65" t="e">
        <f>#REF!</f>
        <v>#REF!</v>
      </c>
      <c r="AE167" s="65" t="e">
        <f t="shared" si="568"/>
        <v>#REF!</v>
      </c>
      <c r="AF167" s="65" t="e">
        <f t="shared" si="569"/>
        <v>#REF!</v>
      </c>
      <c r="AG167" s="50">
        <v>0.06</v>
      </c>
      <c r="AH167" s="49" t="e">
        <f t="shared" si="570"/>
        <v>#REF!</v>
      </c>
      <c r="AI167" s="51" t="e">
        <f t="shared" si="571"/>
        <v>#REF!</v>
      </c>
      <c r="AJ167" s="65">
        <v>5.89</v>
      </c>
      <c r="AK167" s="65">
        <f t="shared" si="572"/>
        <v>0.8246</v>
      </c>
      <c r="AL167" s="65">
        <f t="shared" si="573"/>
        <v>6.7145999999999999</v>
      </c>
      <c r="AM167" s="21">
        <v>0.125</v>
      </c>
      <c r="AN167" s="65">
        <f t="shared" si="574"/>
        <v>6.6262499999999998</v>
      </c>
      <c r="AO167" s="65">
        <f t="shared" si="575"/>
        <v>0.92767500000000003</v>
      </c>
      <c r="AP167" s="65">
        <f t="shared" si="576"/>
        <v>7.5539249999999996</v>
      </c>
      <c r="AQ167" s="21">
        <v>0.1</v>
      </c>
      <c r="AR167" s="79">
        <f t="shared" si="577"/>
        <v>7.288875</v>
      </c>
      <c r="AS167" s="79">
        <f t="shared" si="578"/>
        <v>1.0204425000000001</v>
      </c>
      <c r="AT167" s="79">
        <f t="shared" si="579"/>
        <v>8.3093175000000006</v>
      </c>
      <c r="AU167" s="15">
        <v>6.3600000000000004E-2</v>
      </c>
      <c r="AV167" s="80">
        <f t="shared" ref="AV167:AV168" si="584">+AR167*AU167+AR167</f>
        <v>7.75244745</v>
      </c>
      <c r="AW167" s="80">
        <f t="shared" si="580"/>
        <v>1.0853426430000002</v>
      </c>
      <c r="AX167" s="80">
        <f t="shared" si="581"/>
        <v>8.8377900930000006</v>
      </c>
      <c r="AY167" s="304">
        <v>7.0000000000000007E-2</v>
      </c>
      <c r="AZ167" s="219">
        <f t="shared" ref="AZ167:AZ168" si="585">+AV167*AY167+AV167</f>
        <v>8.2951187715000003</v>
      </c>
      <c r="BA167" s="219">
        <f t="shared" si="582"/>
        <v>1.244267815725</v>
      </c>
      <c r="BB167" s="219">
        <f t="shared" si="583"/>
        <v>9.5393865872249997</v>
      </c>
    </row>
    <row r="168" spans="1:54" s="1" customFormat="1" ht="15" customHeight="1" x14ac:dyDescent="0.25">
      <c r="A168" s="42" t="s">
        <v>40</v>
      </c>
      <c r="B168" s="44">
        <v>103.34</v>
      </c>
      <c r="C168" s="44">
        <f t="shared" si="550"/>
        <v>14.467600000000003</v>
      </c>
      <c r="D168" s="44">
        <f t="shared" si="551"/>
        <v>117.80760000000001</v>
      </c>
      <c r="E168" s="45">
        <v>0</v>
      </c>
      <c r="F168" s="44">
        <f t="shared" si="552"/>
        <v>0</v>
      </c>
      <c r="G168" s="44">
        <f t="shared" si="553"/>
        <v>103.34</v>
      </c>
      <c r="H168" s="44">
        <f t="shared" si="554"/>
        <v>14.467600000000003</v>
      </c>
      <c r="I168" s="44">
        <f t="shared" si="555"/>
        <v>117.80760000000001</v>
      </c>
      <c r="J168" s="45">
        <v>0.03</v>
      </c>
      <c r="K168" s="44">
        <f t="shared" si="556"/>
        <v>3.1002000000000001</v>
      </c>
      <c r="L168" s="44">
        <f t="shared" si="557"/>
        <v>106.4402</v>
      </c>
      <c r="M168" s="44">
        <f t="shared" si="558"/>
        <v>14.901628000000002</v>
      </c>
      <c r="N168" s="44">
        <f t="shared" si="559"/>
        <v>121.34182800000001</v>
      </c>
      <c r="O168" s="42">
        <v>106.44</v>
      </c>
      <c r="P168" s="42">
        <v>121.34</v>
      </c>
      <c r="Q168" s="48">
        <v>0.03</v>
      </c>
      <c r="R168" s="49"/>
      <c r="S168" s="45">
        <v>0.05</v>
      </c>
      <c r="T168" s="46">
        <f t="shared" si="560"/>
        <v>5.3220100000000006</v>
      </c>
      <c r="U168" s="46">
        <f t="shared" si="561"/>
        <v>111.76221000000001</v>
      </c>
      <c r="V168" s="44">
        <f t="shared" si="562"/>
        <v>15.646709400000002</v>
      </c>
      <c r="W168" s="44">
        <f t="shared" si="563"/>
        <v>127.40891940000002</v>
      </c>
      <c r="X168" s="65">
        <v>111.76</v>
      </c>
      <c r="Y168" s="49">
        <f t="shared" si="564"/>
        <v>15.646400000000002</v>
      </c>
      <c r="Z168" s="65">
        <f t="shared" si="565"/>
        <v>127.4064</v>
      </c>
      <c r="AA168" s="50">
        <v>0.15</v>
      </c>
      <c r="AB168" s="65">
        <f t="shared" si="566"/>
        <v>16.763999999999999</v>
      </c>
      <c r="AC168" s="51">
        <f t="shared" si="567"/>
        <v>128.524</v>
      </c>
      <c r="AD168" s="65">
        <v>128.52000000000001</v>
      </c>
      <c r="AE168" s="65">
        <f t="shared" si="568"/>
        <v>17.992800000000003</v>
      </c>
      <c r="AF168" s="65">
        <f t="shared" si="569"/>
        <v>146.51280000000003</v>
      </c>
      <c r="AG168" s="50">
        <v>0.06</v>
      </c>
      <c r="AH168" s="49">
        <f t="shared" si="570"/>
        <v>7.7112000000000007</v>
      </c>
      <c r="AI168" s="51">
        <f t="shared" si="571"/>
        <v>136.2312</v>
      </c>
      <c r="AJ168" s="65">
        <v>136.22999999999999</v>
      </c>
      <c r="AK168" s="65">
        <f t="shared" si="572"/>
        <v>19.072199999999999</v>
      </c>
      <c r="AL168" s="65">
        <f t="shared" si="573"/>
        <v>155.3022</v>
      </c>
      <c r="AM168" s="21">
        <v>0.125</v>
      </c>
      <c r="AN168" s="65">
        <f t="shared" si="574"/>
        <v>153.25874999999999</v>
      </c>
      <c r="AO168" s="65">
        <f t="shared" si="575"/>
        <v>21.456225</v>
      </c>
      <c r="AP168" s="65">
        <f t="shared" si="576"/>
        <v>174.71497499999998</v>
      </c>
      <c r="AQ168" s="21">
        <v>0.1</v>
      </c>
      <c r="AR168" s="79">
        <f t="shared" si="577"/>
        <v>168.58462499999999</v>
      </c>
      <c r="AS168" s="79">
        <f t="shared" si="578"/>
        <v>23.601847500000002</v>
      </c>
      <c r="AT168" s="79">
        <f t="shared" si="579"/>
        <v>192.18647249999998</v>
      </c>
      <c r="AU168" s="15">
        <v>6.0999999999999999E-2</v>
      </c>
      <c r="AV168" s="80">
        <f t="shared" si="584"/>
        <v>178.86828712499999</v>
      </c>
      <c r="AW168" s="80">
        <f t="shared" si="580"/>
        <v>25.041560197500001</v>
      </c>
      <c r="AX168" s="80">
        <f t="shared" si="581"/>
        <v>203.90984732249999</v>
      </c>
      <c r="AY168" s="304">
        <v>7.0000000000000007E-2</v>
      </c>
      <c r="AZ168" s="219">
        <f t="shared" si="585"/>
        <v>191.38906722375</v>
      </c>
      <c r="BA168" s="219">
        <f t="shared" si="582"/>
        <v>28.7083600835625</v>
      </c>
      <c r="BB168" s="219">
        <f t="shared" si="583"/>
        <v>220.0974273073125</v>
      </c>
    </row>
    <row r="169" spans="1:54" s="1" customFormat="1" ht="15" customHeight="1" x14ac:dyDescent="0.25">
      <c r="A169" s="42" t="s">
        <v>221</v>
      </c>
      <c r="B169" s="44">
        <v>45.78</v>
      </c>
      <c r="C169" s="44">
        <f t="shared" si="550"/>
        <v>6.4092000000000011</v>
      </c>
      <c r="D169" s="44">
        <f t="shared" si="551"/>
        <v>52.1892</v>
      </c>
      <c r="E169" s="45">
        <v>0</v>
      </c>
      <c r="F169" s="44">
        <f t="shared" si="552"/>
        <v>0</v>
      </c>
      <c r="G169" s="44">
        <f t="shared" si="553"/>
        <v>45.78</v>
      </c>
      <c r="H169" s="44">
        <f t="shared" si="554"/>
        <v>6.4092000000000011</v>
      </c>
      <c r="I169" s="44">
        <f t="shared" si="555"/>
        <v>52.1892</v>
      </c>
      <c r="J169" s="45">
        <v>0.03</v>
      </c>
      <c r="K169" s="44">
        <f t="shared" si="556"/>
        <v>1.3734</v>
      </c>
      <c r="L169" s="44">
        <f t="shared" si="557"/>
        <v>47.153399999999998</v>
      </c>
      <c r="M169" s="44">
        <f t="shared" si="558"/>
        <v>6.6014759999999999</v>
      </c>
      <c r="N169" s="44">
        <f t="shared" si="559"/>
        <v>53.754875999999996</v>
      </c>
      <c r="O169" s="42">
        <v>47.15</v>
      </c>
      <c r="P169" s="42">
        <v>53.75</v>
      </c>
      <c r="Q169" s="48">
        <v>0.03</v>
      </c>
      <c r="R169" s="49"/>
      <c r="S169" s="45">
        <v>0.05</v>
      </c>
      <c r="T169" s="46">
        <f t="shared" si="560"/>
        <v>2.3576700000000002</v>
      </c>
      <c r="U169" s="46">
        <f t="shared" si="561"/>
        <v>49.511069999999997</v>
      </c>
      <c r="V169" s="44">
        <f t="shared" si="562"/>
        <v>6.9315498</v>
      </c>
      <c r="W169" s="44">
        <f t="shared" si="563"/>
        <v>56.442619799999996</v>
      </c>
      <c r="X169" s="65">
        <v>49.51</v>
      </c>
      <c r="Y169" s="49">
        <f t="shared" si="564"/>
        <v>6.9314</v>
      </c>
      <c r="Z169" s="65">
        <f t="shared" si="565"/>
        <v>56.441400000000002</v>
      </c>
      <c r="AA169" s="50">
        <v>0</v>
      </c>
      <c r="AB169" s="65">
        <f t="shared" si="566"/>
        <v>0</v>
      </c>
      <c r="AC169" s="51">
        <v>0</v>
      </c>
      <c r="AD169" s="65" t="e">
        <f>#REF!</f>
        <v>#REF!</v>
      </c>
      <c r="AE169" s="65" t="e">
        <f t="shared" si="568"/>
        <v>#REF!</v>
      </c>
      <c r="AF169" s="65" t="e">
        <f t="shared" si="569"/>
        <v>#REF!</v>
      </c>
      <c r="AG169" s="50">
        <v>0.06</v>
      </c>
      <c r="AH169" s="49" t="e">
        <f t="shared" si="570"/>
        <v>#REF!</v>
      </c>
      <c r="AI169" s="51" t="e">
        <f t="shared" si="571"/>
        <v>#REF!</v>
      </c>
      <c r="AJ169" s="65">
        <v>5.89</v>
      </c>
      <c r="AK169" s="65">
        <f t="shared" si="572"/>
        <v>0.8246</v>
      </c>
      <c r="AL169" s="65">
        <f t="shared" si="573"/>
        <v>6.7145999999999999</v>
      </c>
      <c r="AM169" s="21">
        <v>0.125</v>
      </c>
      <c r="AN169" s="65">
        <f t="shared" si="574"/>
        <v>6.6262499999999998</v>
      </c>
      <c r="AO169" s="65">
        <f t="shared" si="575"/>
        <v>0.92767500000000003</v>
      </c>
      <c r="AP169" s="65">
        <f t="shared" si="576"/>
        <v>7.5539249999999996</v>
      </c>
      <c r="AQ169" s="21">
        <v>0.1</v>
      </c>
      <c r="AR169" s="79">
        <f t="shared" si="577"/>
        <v>7.288875</v>
      </c>
      <c r="AS169" s="79">
        <f t="shared" si="578"/>
        <v>1.0204425000000001</v>
      </c>
      <c r="AT169" s="79">
        <f t="shared" si="579"/>
        <v>8.3093175000000006</v>
      </c>
      <c r="AU169" s="15">
        <v>6.0999999999999999E-2</v>
      </c>
      <c r="AV169" s="80">
        <f>+AR169*AU169+AR169</f>
        <v>7.7334963749999996</v>
      </c>
      <c r="AW169" s="80">
        <f t="shared" si="580"/>
        <v>1.0826894925000001</v>
      </c>
      <c r="AX169" s="80">
        <f t="shared" si="581"/>
        <v>8.8161858674999998</v>
      </c>
      <c r="AY169" s="304">
        <v>7.0000000000000007E-2</v>
      </c>
      <c r="AZ169" s="219">
        <f>+AV169*AY169+AV169</f>
        <v>8.2748411212499988</v>
      </c>
      <c r="BA169" s="219">
        <f t="shared" si="582"/>
        <v>1.2412261681874999</v>
      </c>
      <c r="BB169" s="219">
        <f t="shared" si="583"/>
        <v>9.5160672894374994</v>
      </c>
    </row>
    <row r="170" spans="1:54" s="1" customFormat="1" ht="15" customHeight="1" x14ac:dyDescent="0.25">
      <c r="A170" s="177" t="s">
        <v>41</v>
      </c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42"/>
      <c r="P170" s="42"/>
      <c r="Q170" s="66"/>
      <c r="R170" s="49"/>
      <c r="S170" s="177"/>
      <c r="T170" s="177"/>
      <c r="U170" s="177"/>
      <c r="V170" s="177"/>
      <c r="W170" s="177"/>
      <c r="X170" s="65"/>
      <c r="Y170" s="49"/>
      <c r="Z170" s="49"/>
      <c r="AA170" s="50"/>
      <c r="AB170" s="49"/>
      <c r="AC170" s="51"/>
      <c r="AD170" s="65"/>
      <c r="AE170" s="65"/>
      <c r="AF170" s="49"/>
      <c r="AG170" s="50"/>
      <c r="AH170" s="49"/>
      <c r="AI170" s="51"/>
      <c r="AJ170" s="65"/>
      <c r="AK170" s="65"/>
      <c r="AL170" s="49"/>
      <c r="AM170" s="21"/>
      <c r="AN170" s="65"/>
      <c r="AO170" s="65"/>
      <c r="AP170" s="49"/>
      <c r="AQ170" s="21"/>
      <c r="AR170" s="79"/>
      <c r="AS170" s="79"/>
      <c r="AT170" s="55"/>
      <c r="AU170" s="15"/>
      <c r="AV170" s="80"/>
      <c r="AW170" s="80"/>
      <c r="AX170" s="57"/>
      <c r="AY170" s="2"/>
      <c r="AZ170" s="219"/>
      <c r="BA170" s="219"/>
      <c r="BB170" s="216"/>
    </row>
    <row r="171" spans="1:54" s="1" customFormat="1" ht="15" customHeight="1" x14ac:dyDescent="0.25">
      <c r="A171" s="67" t="s">
        <v>42</v>
      </c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9"/>
      <c r="P171" s="69"/>
      <c r="Q171" s="67"/>
      <c r="R171" s="70"/>
      <c r="S171" s="67"/>
      <c r="T171" s="67"/>
      <c r="U171" s="67"/>
      <c r="V171" s="67"/>
      <c r="W171" s="67"/>
      <c r="X171" s="71"/>
      <c r="Y171" s="70"/>
      <c r="Z171" s="70"/>
      <c r="AA171" s="72"/>
      <c r="AB171" s="70"/>
      <c r="AC171" s="73"/>
      <c r="AD171" s="71"/>
      <c r="AE171" s="71"/>
      <c r="AF171" s="70"/>
      <c r="AG171" s="72"/>
      <c r="AH171" s="70"/>
      <c r="AI171" s="73"/>
      <c r="AJ171" s="71"/>
      <c r="AK171" s="71"/>
      <c r="AL171" s="70"/>
      <c r="AM171" s="74"/>
      <c r="AN171" s="71"/>
      <c r="AO171" s="71"/>
      <c r="AP171" s="70"/>
      <c r="AQ171" s="74"/>
      <c r="AR171" s="75"/>
      <c r="AS171" s="75"/>
      <c r="AT171" s="76"/>
      <c r="AU171" s="15"/>
      <c r="AV171" s="77"/>
      <c r="AW171" s="77"/>
      <c r="AX171" s="78"/>
      <c r="AY171" s="2"/>
      <c r="AZ171" s="276"/>
      <c r="BA171" s="276"/>
      <c r="BB171" s="277"/>
    </row>
    <row r="172" spans="1:54" s="1" customFormat="1" ht="15" customHeight="1" x14ac:dyDescent="0.25">
      <c r="A172" s="42" t="s">
        <v>25</v>
      </c>
      <c r="B172" s="44">
        <v>89.08</v>
      </c>
      <c r="C172" s="44">
        <f t="shared" ref="C172:C174" si="586">+B172*$C$5</f>
        <v>12.471200000000001</v>
      </c>
      <c r="D172" s="44">
        <f t="shared" ref="D172:D174" si="587">+B172+C172</f>
        <v>101.55119999999999</v>
      </c>
      <c r="E172" s="45">
        <v>0</v>
      </c>
      <c r="F172" s="44">
        <f t="shared" ref="F172:F174" si="588">+B172*E172</f>
        <v>0</v>
      </c>
      <c r="G172" s="44">
        <f t="shared" ref="G172:G174" si="589">+B172+F172</f>
        <v>89.08</v>
      </c>
      <c r="H172" s="44">
        <f t="shared" ref="H172:H174" si="590">+G172*$H$5</f>
        <v>12.471200000000001</v>
      </c>
      <c r="I172" s="44">
        <f t="shared" ref="I172:I174" si="591">+G172+H172</f>
        <v>101.55119999999999</v>
      </c>
      <c r="J172" s="45">
        <v>0.03</v>
      </c>
      <c r="K172" s="44">
        <f t="shared" ref="K172:K174" si="592">+G172*J172</f>
        <v>2.6723999999999997</v>
      </c>
      <c r="L172" s="44">
        <f t="shared" ref="L172:L174" si="593">+G172+K172</f>
        <v>91.752399999999994</v>
      </c>
      <c r="M172" s="44">
        <f t="shared" ref="M172:M174" si="594">+L172*$M$5</f>
        <v>12.845336</v>
      </c>
      <c r="N172" s="44">
        <f t="shared" ref="N172:N174" si="595">+L172+M172</f>
        <v>104.597736</v>
      </c>
      <c r="O172" s="42">
        <v>91.76</v>
      </c>
      <c r="P172" s="42">
        <v>104.6</v>
      </c>
      <c r="Q172" s="48">
        <v>0.03</v>
      </c>
      <c r="R172" s="49"/>
      <c r="S172" s="45">
        <v>0.05</v>
      </c>
      <c r="T172" s="46">
        <f t="shared" ref="T172:T174" si="596">+L172*S172</f>
        <v>4.5876200000000003</v>
      </c>
      <c r="U172" s="46">
        <f t="shared" ref="U172:U174" si="597">+L172+T172</f>
        <v>96.340019999999996</v>
      </c>
      <c r="V172" s="44">
        <f t="shared" ref="V172:V174" si="598">+U172*$V$5</f>
        <v>13.487602800000001</v>
      </c>
      <c r="W172" s="44">
        <f t="shared" ref="W172:W174" si="599">+U172+V172</f>
        <v>109.8276228</v>
      </c>
      <c r="X172" s="65">
        <v>96.34</v>
      </c>
      <c r="Y172" s="49">
        <f t="shared" ref="Y172:Y174" si="600">+X172*$Y$5</f>
        <v>13.487600000000002</v>
      </c>
      <c r="Z172" s="65">
        <f t="shared" ref="Z172:Z174" si="601">+X172+Y172</f>
        <v>109.8276</v>
      </c>
      <c r="AA172" s="50">
        <v>0.15</v>
      </c>
      <c r="AB172" s="65">
        <f t="shared" ref="AB172:AB174" si="602">X172*AA172</f>
        <v>14.451000000000001</v>
      </c>
      <c r="AC172" s="51">
        <f t="shared" ref="AC172" si="603">+X172+AB172</f>
        <v>110.791</v>
      </c>
      <c r="AD172" s="65">
        <v>110.79</v>
      </c>
      <c r="AE172" s="65">
        <f t="shared" ref="AE172:AE174" si="604">+AD172*$Y$5</f>
        <v>15.510600000000002</v>
      </c>
      <c r="AF172" s="65">
        <f t="shared" ref="AF172:AF174" si="605">+AD172+AE172</f>
        <v>126.3006</v>
      </c>
      <c r="AG172" s="50">
        <v>0.06</v>
      </c>
      <c r="AH172" s="49">
        <f t="shared" ref="AH172:AH174" si="606">AD172*AG172</f>
        <v>6.6474000000000002</v>
      </c>
      <c r="AI172" s="51">
        <f t="shared" ref="AI172:AI174" si="607">+AD172+AH172</f>
        <v>117.43740000000001</v>
      </c>
      <c r="AJ172" s="65">
        <v>117.44</v>
      </c>
      <c r="AK172" s="65">
        <f t="shared" ref="AK172:AK174" si="608">+AJ172*$Y$5</f>
        <v>16.441600000000001</v>
      </c>
      <c r="AL172" s="65">
        <f t="shared" ref="AL172:AL174" si="609">+AJ172+AK172</f>
        <v>133.88159999999999</v>
      </c>
      <c r="AM172" s="21">
        <v>0.125</v>
      </c>
      <c r="AN172" s="65">
        <f t="shared" ref="AN172:AN174" si="610">+AJ172*AM172+AJ172</f>
        <v>132.12</v>
      </c>
      <c r="AO172" s="65">
        <f t="shared" ref="AO172:AO174" si="611">+AN172*$Y$5</f>
        <v>18.496800000000004</v>
      </c>
      <c r="AP172" s="65">
        <f t="shared" ref="AP172:AP174" si="612">+AN172+AO172</f>
        <v>150.61680000000001</v>
      </c>
      <c r="AQ172" s="21">
        <v>0.1</v>
      </c>
      <c r="AR172" s="79">
        <f t="shared" ref="AR172:AR174" si="613">+AN172*AQ172+AN172</f>
        <v>145.33199999999999</v>
      </c>
      <c r="AS172" s="79">
        <f t="shared" ref="AS172:AS174" si="614">+AR172*$Y$5</f>
        <v>20.34648</v>
      </c>
      <c r="AT172" s="79">
        <f t="shared" ref="AT172:AT174" si="615">+AR172+AS172</f>
        <v>165.67847999999998</v>
      </c>
      <c r="AU172" s="15">
        <v>6.3600000000000004E-2</v>
      </c>
      <c r="AV172" s="80">
        <f t="shared" ref="AV172:AV174" si="616">+AR172*AU172+AR172</f>
        <v>154.5751152</v>
      </c>
      <c r="AW172" s="80">
        <f t="shared" ref="AW172:AW174" si="617">+AV172*$Y$5</f>
        <v>21.640516128000002</v>
      </c>
      <c r="AX172" s="80">
        <f t="shared" ref="AX172:AX174" si="618">+AV172+AW172</f>
        <v>176.215631328</v>
      </c>
      <c r="AY172" s="304">
        <v>7.0000000000000007E-2</v>
      </c>
      <c r="AZ172" s="219">
        <f t="shared" ref="AZ172:AZ174" si="619">+AV172*AY172+AV172</f>
        <v>165.395373264</v>
      </c>
      <c r="BA172" s="219">
        <f t="shared" ref="BA172:BA174" si="620">+AZ172*$BA$5</f>
        <v>24.809305989599999</v>
      </c>
      <c r="BB172" s="219">
        <f t="shared" ref="BB172:BB174" si="621">+AZ172+BA172</f>
        <v>190.20467925360001</v>
      </c>
    </row>
    <row r="173" spans="1:54" s="1" customFormat="1" ht="15" customHeight="1" x14ac:dyDescent="0.25">
      <c r="A173" s="42" t="s">
        <v>222</v>
      </c>
      <c r="B173" s="44">
        <v>45.59</v>
      </c>
      <c r="C173" s="44">
        <f t="shared" si="586"/>
        <v>6.3826000000000009</v>
      </c>
      <c r="D173" s="44">
        <f t="shared" si="587"/>
        <v>51.972600000000007</v>
      </c>
      <c r="E173" s="45">
        <v>0</v>
      </c>
      <c r="F173" s="44">
        <f t="shared" si="588"/>
        <v>0</v>
      </c>
      <c r="G173" s="44">
        <f t="shared" si="589"/>
        <v>45.59</v>
      </c>
      <c r="H173" s="44">
        <f t="shared" si="590"/>
        <v>6.3826000000000009</v>
      </c>
      <c r="I173" s="44">
        <f t="shared" si="591"/>
        <v>51.972600000000007</v>
      </c>
      <c r="J173" s="45">
        <v>3.0200000000000001E-2</v>
      </c>
      <c r="K173" s="44">
        <f t="shared" si="592"/>
        <v>1.3768180000000001</v>
      </c>
      <c r="L173" s="44">
        <f t="shared" si="593"/>
        <v>46.966818000000004</v>
      </c>
      <c r="M173" s="44">
        <f t="shared" si="594"/>
        <v>6.5753545200000012</v>
      </c>
      <c r="N173" s="44">
        <f t="shared" si="595"/>
        <v>53.542172520000008</v>
      </c>
      <c r="O173" s="42">
        <v>46.96</v>
      </c>
      <c r="P173" s="42">
        <v>53.54</v>
      </c>
      <c r="Q173" s="48">
        <v>0.03</v>
      </c>
      <c r="R173" s="49"/>
      <c r="S173" s="45">
        <v>0.05</v>
      </c>
      <c r="T173" s="46">
        <f t="shared" si="596"/>
        <v>2.3483409000000002</v>
      </c>
      <c r="U173" s="46">
        <f t="shared" si="597"/>
        <v>49.3151589</v>
      </c>
      <c r="V173" s="44">
        <f t="shared" si="598"/>
        <v>6.9041222460000009</v>
      </c>
      <c r="W173" s="44">
        <f t="shared" si="599"/>
        <v>56.219281146</v>
      </c>
      <c r="X173" s="65">
        <v>49.32</v>
      </c>
      <c r="Y173" s="49">
        <f t="shared" si="600"/>
        <v>6.9048000000000007</v>
      </c>
      <c r="Z173" s="65">
        <f t="shared" si="601"/>
        <v>56.224800000000002</v>
      </c>
      <c r="AA173" s="50">
        <v>0</v>
      </c>
      <c r="AB173" s="65">
        <f t="shared" si="602"/>
        <v>0</v>
      </c>
      <c r="AC173" s="51">
        <v>0</v>
      </c>
      <c r="AD173" s="65" t="e">
        <f>#REF!</f>
        <v>#REF!</v>
      </c>
      <c r="AE173" s="65" t="e">
        <f t="shared" si="604"/>
        <v>#REF!</v>
      </c>
      <c r="AF173" s="65" t="e">
        <f t="shared" si="605"/>
        <v>#REF!</v>
      </c>
      <c r="AG173" s="50">
        <v>0.06</v>
      </c>
      <c r="AH173" s="49" t="e">
        <f t="shared" si="606"/>
        <v>#REF!</v>
      </c>
      <c r="AI173" s="51" t="e">
        <f t="shared" si="607"/>
        <v>#REF!</v>
      </c>
      <c r="AJ173" s="65">
        <v>5.89</v>
      </c>
      <c r="AK173" s="65">
        <f t="shared" si="608"/>
        <v>0.8246</v>
      </c>
      <c r="AL173" s="65">
        <f t="shared" si="609"/>
        <v>6.7145999999999999</v>
      </c>
      <c r="AM173" s="21">
        <v>0.125</v>
      </c>
      <c r="AN173" s="65">
        <f t="shared" si="610"/>
        <v>6.6262499999999998</v>
      </c>
      <c r="AO173" s="65">
        <f t="shared" si="611"/>
        <v>0.92767500000000003</v>
      </c>
      <c r="AP173" s="65">
        <f t="shared" si="612"/>
        <v>7.5539249999999996</v>
      </c>
      <c r="AQ173" s="21">
        <v>0.1</v>
      </c>
      <c r="AR173" s="79">
        <f t="shared" si="613"/>
        <v>7.288875</v>
      </c>
      <c r="AS173" s="79">
        <f t="shared" si="614"/>
        <v>1.0204425000000001</v>
      </c>
      <c r="AT173" s="79">
        <f t="shared" si="615"/>
        <v>8.3093175000000006</v>
      </c>
      <c r="AU173" s="15">
        <v>6.3600000000000004E-2</v>
      </c>
      <c r="AV173" s="80">
        <f t="shared" si="616"/>
        <v>7.75244745</v>
      </c>
      <c r="AW173" s="80">
        <f t="shared" si="617"/>
        <v>1.0853426430000002</v>
      </c>
      <c r="AX173" s="80">
        <f t="shared" si="618"/>
        <v>8.8377900930000006</v>
      </c>
      <c r="AY173" s="304">
        <v>7.0000000000000007E-2</v>
      </c>
      <c r="AZ173" s="219">
        <f t="shared" si="619"/>
        <v>8.2951187715000003</v>
      </c>
      <c r="BA173" s="219">
        <f t="shared" si="620"/>
        <v>1.244267815725</v>
      </c>
      <c r="BB173" s="219">
        <f t="shared" si="621"/>
        <v>9.5393865872249997</v>
      </c>
    </row>
    <row r="174" spans="1:54" s="1" customFormat="1" ht="15" customHeight="1" x14ac:dyDescent="0.25">
      <c r="A174" s="42" t="s">
        <v>40</v>
      </c>
      <c r="B174" s="44">
        <v>103.34</v>
      </c>
      <c r="C174" s="44">
        <f t="shared" si="586"/>
        <v>14.467600000000003</v>
      </c>
      <c r="D174" s="44">
        <f t="shared" si="587"/>
        <v>117.80760000000001</v>
      </c>
      <c r="E174" s="45">
        <v>0</v>
      </c>
      <c r="F174" s="44">
        <f t="shared" si="588"/>
        <v>0</v>
      </c>
      <c r="G174" s="44">
        <f t="shared" si="589"/>
        <v>103.34</v>
      </c>
      <c r="H174" s="44">
        <f t="shared" si="590"/>
        <v>14.467600000000003</v>
      </c>
      <c r="I174" s="44">
        <f t="shared" si="591"/>
        <v>117.80760000000001</v>
      </c>
      <c r="J174" s="45">
        <v>0.03</v>
      </c>
      <c r="K174" s="44">
        <f t="shared" si="592"/>
        <v>3.1002000000000001</v>
      </c>
      <c r="L174" s="44">
        <f t="shared" si="593"/>
        <v>106.4402</v>
      </c>
      <c r="M174" s="44">
        <f t="shared" si="594"/>
        <v>14.901628000000002</v>
      </c>
      <c r="N174" s="44">
        <f t="shared" si="595"/>
        <v>121.34182800000001</v>
      </c>
      <c r="O174" s="42">
        <v>106.44</v>
      </c>
      <c r="P174" s="42">
        <v>121.34</v>
      </c>
      <c r="Q174" s="48">
        <v>0.03</v>
      </c>
      <c r="R174" s="49"/>
      <c r="S174" s="45">
        <v>0.05</v>
      </c>
      <c r="T174" s="46">
        <f t="shared" si="596"/>
        <v>5.3220100000000006</v>
      </c>
      <c r="U174" s="46">
        <f t="shared" si="597"/>
        <v>111.76221000000001</v>
      </c>
      <c r="V174" s="44">
        <f t="shared" si="598"/>
        <v>15.646709400000002</v>
      </c>
      <c r="W174" s="44">
        <f t="shared" si="599"/>
        <v>127.40891940000002</v>
      </c>
      <c r="X174" s="65">
        <v>111.76</v>
      </c>
      <c r="Y174" s="49">
        <f t="shared" si="600"/>
        <v>15.646400000000002</v>
      </c>
      <c r="Z174" s="65">
        <f t="shared" si="601"/>
        <v>127.4064</v>
      </c>
      <c r="AA174" s="50">
        <v>0.15</v>
      </c>
      <c r="AB174" s="65">
        <f t="shared" si="602"/>
        <v>16.763999999999999</v>
      </c>
      <c r="AC174" s="51">
        <f t="shared" ref="AC174" si="622">+X174+AB174</f>
        <v>128.524</v>
      </c>
      <c r="AD174" s="65">
        <v>128.52000000000001</v>
      </c>
      <c r="AE174" s="65">
        <f t="shared" si="604"/>
        <v>17.992800000000003</v>
      </c>
      <c r="AF174" s="65">
        <f t="shared" si="605"/>
        <v>146.51280000000003</v>
      </c>
      <c r="AG174" s="50">
        <v>0.06</v>
      </c>
      <c r="AH174" s="49">
        <f t="shared" si="606"/>
        <v>7.7112000000000007</v>
      </c>
      <c r="AI174" s="51">
        <f t="shared" si="607"/>
        <v>136.2312</v>
      </c>
      <c r="AJ174" s="65">
        <v>136.22999999999999</v>
      </c>
      <c r="AK174" s="65">
        <f t="shared" si="608"/>
        <v>19.072199999999999</v>
      </c>
      <c r="AL174" s="65">
        <f t="shared" si="609"/>
        <v>155.3022</v>
      </c>
      <c r="AM174" s="21">
        <v>0.125</v>
      </c>
      <c r="AN174" s="65">
        <f t="shared" si="610"/>
        <v>153.25874999999999</v>
      </c>
      <c r="AO174" s="65">
        <f t="shared" si="611"/>
        <v>21.456225</v>
      </c>
      <c r="AP174" s="65">
        <f t="shared" si="612"/>
        <v>174.71497499999998</v>
      </c>
      <c r="AQ174" s="21">
        <v>0.1</v>
      </c>
      <c r="AR174" s="79">
        <f t="shared" si="613"/>
        <v>168.58462499999999</v>
      </c>
      <c r="AS174" s="79">
        <f t="shared" si="614"/>
        <v>23.601847500000002</v>
      </c>
      <c r="AT174" s="79">
        <f t="shared" si="615"/>
        <v>192.18647249999998</v>
      </c>
      <c r="AU174" s="15">
        <v>6.3600000000000004E-2</v>
      </c>
      <c r="AV174" s="80">
        <f t="shared" si="616"/>
        <v>179.30660714999999</v>
      </c>
      <c r="AW174" s="80">
        <f t="shared" si="617"/>
        <v>25.102925001000003</v>
      </c>
      <c r="AX174" s="80">
        <f t="shared" si="618"/>
        <v>204.40953215100001</v>
      </c>
      <c r="AY174" s="304">
        <v>7.0000000000000007E-2</v>
      </c>
      <c r="AZ174" s="219">
        <f t="shared" si="619"/>
        <v>191.8580696505</v>
      </c>
      <c r="BA174" s="219">
        <f t="shared" si="620"/>
        <v>28.778710447574998</v>
      </c>
      <c r="BB174" s="219">
        <f t="shared" si="621"/>
        <v>220.63678009807501</v>
      </c>
    </row>
    <row r="175" spans="1:54" s="1" customFormat="1" ht="15" customHeight="1" x14ac:dyDescent="0.25">
      <c r="A175" s="67" t="s">
        <v>44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9"/>
      <c r="P175" s="69"/>
      <c r="Q175" s="67"/>
      <c r="R175" s="70"/>
      <c r="S175" s="67"/>
      <c r="T175" s="67"/>
      <c r="U175" s="67"/>
      <c r="V175" s="67"/>
      <c r="W175" s="67"/>
      <c r="X175" s="71"/>
      <c r="Y175" s="70"/>
      <c r="Z175" s="70"/>
      <c r="AA175" s="72"/>
      <c r="AB175" s="70"/>
      <c r="AC175" s="73"/>
      <c r="AD175" s="71"/>
      <c r="AE175" s="71"/>
      <c r="AF175" s="70"/>
      <c r="AG175" s="72"/>
      <c r="AH175" s="70"/>
      <c r="AI175" s="73"/>
      <c r="AJ175" s="71"/>
      <c r="AK175" s="71"/>
      <c r="AL175" s="70"/>
      <c r="AM175" s="74"/>
      <c r="AN175" s="71"/>
      <c r="AO175" s="71"/>
      <c r="AP175" s="70"/>
      <c r="AQ175" s="74"/>
      <c r="AR175" s="75"/>
      <c r="AS175" s="75"/>
      <c r="AT175" s="76"/>
      <c r="AU175" s="15"/>
      <c r="AV175" s="77"/>
      <c r="AW175" s="77"/>
      <c r="AX175" s="78"/>
      <c r="AY175" s="2"/>
      <c r="AZ175" s="276"/>
      <c r="BA175" s="276"/>
      <c r="BB175" s="277"/>
    </row>
    <row r="176" spans="1:54" s="1" customFormat="1" ht="15" customHeight="1" x14ac:dyDescent="0.25">
      <c r="A176" s="42" t="s">
        <v>25</v>
      </c>
      <c r="B176" s="44">
        <v>112.84</v>
      </c>
      <c r="C176" s="44">
        <f t="shared" ref="C176:C181" si="623">+B176*$C$5</f>
        <v>15.797600000000003</v>
      </c>
      <c r="D176" s="44">
        <f t="shared" ref="D176:D181" si="624">+B176+C176</f>
        <v>128.63760000000002</v>
      </c>
      <c r="E176" s="45">
        <v>0</v>
      </c>
      <c r="F176" s="44">
        <f t="shared" ref="F176:F181" si="625">+B176*E176</f>
        <v>0</v>
      </c>
      <c r="G176" s="44">
        <f t="shared" ref="G176:G181" si="626">+B176+F176</f>
        <v>112.84</v>
      </c>
      <c r="H176" s="44">
        <f t="shared" ref="H176:H181" si="627">+G176*$H$5</f>
        <v>15.797600000000003</v>
      </c>
      <c r="I176" s="44">
        <f t="shared" ref="I176:I181" si="628">+G176+H176</f>
        <v>128.63760000000002</v>
      </c>
      <c r="J176" s="45">
        <v>0.03</v>
      </c>
      <c r="K176" s="44">
        <f t="shared" ref="K176:K181" si="629">+G176*J176</f>
        <v>3.3851999999999998</v>
      </c>
      <c r="L176" s="44">
        <f t="shared" ref="L176:L181" si="630">+G176+K176</f>
        <v>116.2252</v>
      </c>
      <c r="M176" s="44">
        <f t="shared" ref="M176:M181" si="631">+L176*$M$5</f>
        <v>16.271528</v>
      </c>
      <c r="N176" s="44">
        <f t="shared" ref="N176:N181" si="632">+L176+M176</f>
        <v>132.49672799999999</v>
      </c>
      <c r="O176" s="42">
        <v>116.23</v>
      </c>
      <c r="P176" s="42">
        <v>132.5</v>
      </c>
      <c r="Q176" s="48">
        <v>0.03</v>
      </c>
      <c r="R176" s="49"/>
      <c r="S176" s="45">
        <v>0.05</v>
      </c>
      <c r="T176" s="46">
        <f t="shared" ref="T176:T181" si="633">+L176*S176</f>
        <v>5.8112600000000008</v>
      </c>
      <c r="U176" s="46">
        <f t="shared" ref="U176:U181" si="634">+L176+T176</f>
        <v>122.03646000000001</v>
      </c>
      <c r="V176" s="44">
        <f t="shared" ref="V176:V181" si="635">+U176*$V$5</f>
        <v>17.085104400000002</v>
      </c>
      <c r="W176" s="44">
        <f t="shared" ref="W176:W181" si="636">+U176+V176</f>
        <v>139.12156440000001</v>
      </c>
      <c r="X176" s="65">
        <v>122.04</v>
      </c>
      <c r="Y176" s="49">
        <f t="shared" ref="Y176:Y178" si="637">+X176*$Y$5</f>
        <v>17.085600000000003</v>
      </c>
      <c r="Z176" s="65">
        <f t="shared" ref="Z176:Z178" si="638">+X176+Y176</f>
        <v>139.12560000000002</v>
      </c>
      <c r="AA176" s="50">
        <v>0.15</v>
      </c>
      <c r="AB176" s="65">
        <f t="shared" ref="AB176:AB178" si="639">X176*AA176</f>
        <v>18.306000000000001</v>
      </c>
      <c r="AC176" s="51">
        <f t="shared" ref="AC176:AC178" si="640">+X176+AB176</f>
        <v>140.346</v>
      </c>
      <c r="AD176" s="65">
        <v>140.35</v>
      </c>
      <c r="AE176" s="65">
        <f t="shared" ref="AE176:AE178" si="641">+AD176*$Y$5</f>
        <v>19.649000000000001</v>
      </c>
      <c r="AF176" s="65">
        <f t="shared" ref="AF176:AF178" si="642">+AD176+AE176</f>
        <v>159.999</v>
      </c>
      <c r="AG176" s="50">
        <v>0.06</v>
      </c>
      <c r="AH176" s="49">
        <f t="shared" ref="AH176:AH178" si="643">AD176*AG176</f>
        <v>8.4209999999999994</v>
      </c>
      <c r="AI176" s="51">
        <f t="shared" ref="AI176:AI178" si="644">+AD176+AH176</f>
        <v>148.77099999999999</v>
      </c>
      <c r="AJ176" s="65">
        <v>148.77000000000001</v>
      </c>
      <c r="AK176" s="65">
        <f t="shared" ref="AK176:AK178" si="645">+AJ176*$Y$5</f>
        <v>20.827800000000003</v>
      </c>
      <c r="AL176" s="65">
        <f t="shared" ref="AL176:AL178" si="646">+AJ176+AK176</f>
        <v>169.59780000000001</v>
      </c>
      <c r="AM176" s="21">
        <v>0.125</v>
      </c>
      <c r="AN176" s="65">
        <f t="shared" ref="AN176:AN178" si="647">+AJ176*AM176+AJ176</f>
        <v>167.36625000000001</v>
      </c>
      <c r="AO176" s="65">
        <f t="shared" ref="AO176:AO178" si="648">+AN176*$Y$5</f>
        <v>23.431275000000003</v>
      </c>
      <c r="AP176" s="65">
        <f t="shared" ref="AP176:AP178" si="649">+AN176+AO176</f>
        <v>190.79752500000001</v>
      </c>
      <c r="AQ176" s="21">
        <v>0.1</v>
      </c>
      <c r="AR176" s="79">
        <f t="shared" ref="AR176:AR178" si="650">+AN176*AQ176+AN176</f>
        <v>184.10287500000001</v>
      </c>
      <c r="AS176" s="79">
        <f t="shared" ref="AS176:AS178" si="651">+AR176*$Y$5</f>
        <v>25.774402500000004</v>
      </c>
      <c r="AT176" s="79">
        <f t="shared" ref="AT176:AT178" si="652">+AR176+AS176</f>
        <v>209.87727750000002</v>
      </c>
      <c r="AU176" s="15">
        <v>6.3600000000000004E-2</v>
      </c>
      <c r="AV176" s="80">
        <f t="shared" ref="AV176:AV178" si="653">+AR176*AU176+AR176</f>
        <v>195.81181785000001</v>
      </c>
      <c r="AW176" s="80">
        <f t="shared" ref="AW176:AW178" si="654">+AV176*$Y$5</f>
        <v>27.413654499000003</v>
      </c>
      <c r="AX176" s="80">
        <f t="shared" ref="AX176:AX178" si="655">+AV176+AW176</f>
        <v>223.22547234900003</v>
      </c>
      <c r="AY176" s="304">
        <v>7.0000000000000007E-2</v>
      </c>
      <c r="AZ176" s="219">
        <f t="shared" ref="AZ176:AZ178" si="656">+AV176*AY176+AV176</f>
        <v>209.51864509950002</v>
      </c>
      <c r="BA176" s="219">
        <f t="shared" ref="BA176:BA178" si="657">+AZ176*$BA$5</f>
        <v>31.427796764925002</v>
      </c>
      <c r="BB176" s="219">
        <f t="shared" ref="BB176:BB178" si="658">+AZ176+BA176</f>
        <v>240.94644186442503</v>
      </c>
    </row>
    <row r="177" spans="1:54" s="1" customFormat="1" ht="15" customHeight="1" x14ac:dyDescent="0.25">
      <c r="A177" s="42" t="s">
        <v>222</v>
      </c>
      <c r="B177" s="44">
        <v>44.03</v>
      </c>
      <c r="C177" s="44">
        <f t="shared" si="623"/>
        <v>6.164200000000001</v>
      </c>
      <c r="D177" s="44">
        <f t="shared" si="624"/>
        <v>50.194200000000002</v>
      </c>
      <c r="E177" s="45">
        <v>0</v>
      </c>
      <c r="F177" s="44">
        <f t="shared" si="625"/>
        <v>0</v>
      </c>
      <c r="G177" s="44">
        <f t="shared" si="626"/>
        <v>44.03</v>
      </c>
      <c r="H177" s="44">
        <f t="shared" si="627"/>
        <v>6.164200000000001</v>
      </c>
      <c r="I177" s="44">
        <f t="shared" si="628"/>
        <v>50.194200000000002</v>
      </c>
      <c r="J177" s="45">
        <v>0.03</v>
      </c>
      <c r="K177" s="44">
        <f t="shared" si="629"/>
        <v>1.3209</v>
      </c>
      <c r="L177" s="44">
        <f t="shared" si="630"/>
        <v>45.350900000000003</v>
      </c>
      <c r="M177" s="44">
        <f t="shared" si="631"/>
        <v>6.3491260000000009</v>
      </c>
      <c r="N177" s="44">
        <f t="shared" si="632"/>
        <v>51.700026000000001</v>
      </c>
      <c r="O177" s="42">
        <v>45.35</v>
      </c>
      <c r="P177" s="42">
        <v>51.7</v>
      </c>
      <c r="Q177" s="48">
        <v>0.03</v>
      </c>
      <c r="R177" s="49"/>
      <c r="S177" s="45">
        <v>0.05</v>
      </c>
      <c r="T177" s="46">
        <f t="shared" si="633"/>
        <v>2.2675450000000001</v>
      </c>
      <c r="U177" s="46">
        <f t="shared" si="634"/>
        <v>47.618445000000001</v>
      </c>
      <c r="V177" s="44">
        <f t="shared" si="635"/>
        <v>6.6665823000000008</v>
      </c>
      <c r="W177" s="44">
        <f t="shared" si="636"/>
        <v>54.285027300000003</v>
      </c>
      <c r="X177" s="65">
        <v>47.62</v>
      </c>
      <c r="Y177" s="49">
        <f t="shared" si="637"/>
        <v>6.6668000000000003</v>
      </c>
      <c r="Z177" s="65">
        <f t="shared" si="638"/>
        <v>54.286799999999999</v>
      </c>
      <c r="AA177" s="50">
        <v>0.15</v>
      </c>
      <c r="AB177" s="65">
        <f t="shared" si="639"/>
        <v>7.1429999999999998</v>
      </c>
      <c r="AC177" s="51">
        <f t="shared" si="640"/>
        <v>54.762999999999998</v>
      </c>
      <c r="AD177" s="65" t="e">
        <f>#REF!</f>
        <v>#REF!</v>
      </c>
      <c r="AE177" s="65" t="e">
        <f t="shared" si="641"/>
        <v>#REF!</v>
      </c>
      <c r="AF177" s="65" t="e">
        <f t="shared" si="642"/>
        <v>#REF!</v>
      </c>
      <c r="AG177" s="50">
        <v>0.06</v>
      </c>
      <c r="AH177" s="49" t="e">
        <f t="shared" si="643"/>
        <v>#REF!</v>
      </c>
      <c r="AI177" s="51" t="e">
        <f t="shared" si="644"/>
        <v>#REF!</v>
      </c>
      <c r="AJ177" s="65">
        <v>9.65</v>
      </c>
      <c r="AK177" s="65">
        <f t="shared" si="645"/>
        <v>1.3510000000000002</v>
      </c>
      <c r="AL177" s="65">
        <f t="shared" si="646"/>
        <v>11.001000000000001</v>
      </c>
      <c r="AM177" s="21">
        <v>0.125</v>
      </c>
      <c r="AN177" s="65">
        <f t="shared" si="647"/>
        <v>10.856250000000001</v>
      </c>
      <c r="AO177" s="65">
        <f t="shared" si="648"/>
        <v>1.5198750000000003</v>
      </c>
      <c r="AP177" s="65">
        <f t="shared" si="649"/>
        <v>12.376125000000002</v>
      </c>
      <c r="AQ177" s="21">
        <v>0.1</v>
      </c>
      <c r="AR177" s="79">
        <f t="shared" si="650"/>
        <v>11.941875000000001</v>
      </c>
      <c r="AS177" s="79">
        <f t="shared" si="651"/>
        <v>1.6718625000000003</v>
      </c>
      <c r="AT177" s="79">
        <f t="shared" si="652"/>
        <v>13.613737500000001</v>
      </c>
      <c r="AU177" s="15">
        <v>6.3600000000000004E-2</v>
      </c>
      <c r="AV177" s="80">
        <f t="shared" si="653"/>
        <v>12.701378250000001</v>
      </c>
      <c r="AW177" s="80">
        <f t="shared" si="654"/>
        <v>1.7781929550000004</v>
      </c>
      <c r="AX177" s="80">
        <f t="shared" si="655"/>
        <v>14.479571205000001</v>
      </c>
      <c r="AY177" s="304">
        <v>7.0000000000000007E-2</v>
      </c>
      <c r="AZ177" s="219">
        <f t="shared" si="656"/>
        <v>13.590474727500002</v>
      </c>
      <c r="BA177" s="219">
        <f t="shared" si="657"/>
        <v>2.0385712091250001</v>
      </c>
      <c r="BB177" s="219">
        <f t="shared" si="658"/>
        <v>15.629045936625001</v>
      </c>
    </row>
    <row r="178" spans="1:54" s="1" customFormat="1" ht="15" customHeight="1" x14ac:dyDescent="0.25">
      <c r="A178" s="42" t="s">
        <v>40</v>
      </c>
      <c r="B178" s="44">
        <v>127.51</v>
      </c>
      <c r="C178" s="44">
        <f t="shared" si="623"/>
        <v>17.851400000000002</v>
      </c>
      <c r="D178" s="44">
        <f t="shared" si="624"/>
        <v>145.3614</v>
      </c>
      <c r="E178" s="45">
        <v>0</v>
      </c>
      <c r="F178" s="44">
        <f t="shared" si="625"/>
        <v>0</v>
      </c>
      <c r="G178" s="44">
        <f t="shared" si="626"/>
        <v>127.51</v>
      </c>
      <c r="H178" s="44">
        <f t="shared" si="627"/>
        <v>17.851400000000002</v>
      </c>
      <c r="I178" s="44">
        <f t="shared" si="628"/>
        <v>145.3614</v>
      </c>
      <c r="J178" s="45">
        <v>3.0099999999999998E-2</v>
      </c>
      <c r="K178" s="44">
        <f t="shared" si="629"/>
        <v>3.8380510000000001</v>
      </c>
      <c r="L178" s="44">
        <f t="shared" si="630"/>
        <v>131.348051</v>
      </c>
      <c r="M178" s="44">
        <f t="shared" si="631"/>
        <v>18.38872714</v>
      </c>
      <c r="N178" s="44">
        <f t="shared" si="632"/>
        <v>149.73677814000001</v>
      </c>
      <c r="O178" s="42">
        <v>131.34</v>
      </c>
      <c r="P178" s="42">
        <v>149.72999999999999</v>
      </c>
      <c r="Q178" s="48">
        <v>0.03</v>
      </c>
      <c r="R178" s="49"/>
      <c r="S178" s="45">
        <v>0.05</v>
      </c>
      <c r="T178" s="46">
        <f t="shared" si="633"/>
        <v>6.5674025500000006</v>
      </c>
      <c r="U178" s="46">
        <f t="shared" si="634"/>
        <v>137.91545355</v>
      </c>
      <c r="V178" s="44">
        <f t="shared" si="635"/>
        <v>19.308163497000002</v>
      </c>
      <c r="W178" s="44">
        <f t="shared" si="636"/>
        <v>157.223617047</v>
      </c>
      <c r="X178" s="65">
        <v>137.91999999999999</v>
      </c>
      <c r="Y178" s="49">
        <f t="shared" si="637"/>
        <v>19.308800000000002</v>
      </c>
      <c r="Z178" s="65">
        <f t="shared" si="638"/>
        <v>157.22879999999998</v>
      </c>
      <c r="AA178" s="50">
        <v>0.15</v>
      </c>
      <c r="AB178" s="65">
        <f t="shared" si="639"/>
        <v>20.687999999999999</v>
      </c>
      <c r="AC178" s="51">
        <f t="shared" si="640"/>
        <v>158.60799999999998</v>
      </c>
      <c r="AD178" s="65">
        <v>158.61000000000001</v>
      </c>
      <c r="AE178" s="65">
        <f t="shared" si="641"/>
        <v>22.205400000000004</v>
      </c>
      <c r="AF178" s="65">
        <f t="shared" si="642"/>
        <v>180.81540000000001</v>
      </c>
      <c r="AG178" s="50">
        <v>0.06</v>
      </c>
      <c r="AH178" s="49">
        <f t="shared" si="643"/>
        <v>9.5166000000000004</v>
      </c>
      <c r="AI178" s="51">
        <f t="shared" si="644"/>
        <v>168.12660000000002</v>
      </c>
      <c r="AJ178" s="65">
        <v>168.13</v>
      </c>
      <c r="AK178" s="65">
        <f t="shared" si="645"/>
        <v>23.538200000000003</v>
      </c>
      <c r="AL178" s="65">
        <f t="shared" si="646"/>
        <v>191.66820000000001</v>
      </c>
      <c r="AM178" s="21">
        <v>0.125</v>
      </c>
      <c r="AN178" s="65">
        <f t="shared" si="647"/>
        <v>189.14625000000001</v>
      </c>
      <c r="AO178" s="65">
        <f t="shared" si="648"/>
        <v>26.480475000000006</v>
      </c>
      <c r="AP178" s="65">
        <f t="shared" si="649"/>
        <v>215.62672500000002</v>
      </c>
      <c r="AQ178" s="21">
        <v>0.1</v>
      </c>
      <c r="AR178" s="79">
        <f t="shared" si="650"/>
        <v>208.06087500000001</v>
      </c>
      <c r="AS178" s="79">
        <f t="shared" si="651"/>
        <v>29.128522500000003</v>
      </c>
      <c r="AT178" s="79">
        <f t="shared" si="652"/>
        <v>237.18939750000001</v>
      </c>
      <c r="AU178" s="15">
        <v>6.3600000000000004E-2</v>
      </c>
      <c r="AV178" s="80">
        <f t="shared" si="653"/>
        <v>221.29354665000002</v>
      </c>
      <c r="AW178" s="80">
        <f t="shared" si="654"/>
        <v>30.981096531000006</v>
      </c>
      <c r="AX178" s="80">
        <f t="shared" si="655"/>
        <v>252.27464318100004</v>
      </c>
      <c r="AY178" s="304">
        <v>7.0000000000000007E-2</v>
      </c>
      <c r="AZ178" s="219">
        <f t="shared" si="656"/>
        <v>236.78409491550002</v>
      </c>
      <c r="BA178" s="219">
        <f t="shared" si="657"/>
        <v>35.517614237324999</v>
      </c>
      <c r="BB178" s="219">
        <f t="shared" si="658"/>
        <v>272.30170915282503</v>
      </c>
    </row>
    <row r="179" spans="1:54" s="1" customFormat="1" ht="15" customHeight="1" x14ac:dyDescent="0.25">
      <c r="A179" s="67" t="s">
        <v>45</v>
      </c>
      <c r="B179" s="85">
        <v>0</v>
      </c>
      <c r="C179" s="85">
        <f t="shared" si="623"/>
        <v>0</v>
      </c>
      <c r="D179" s="85">
        <f t="shared" si="624"/>
        <v>0</v>
      </c>
      <c r="E179" s="86">
        <v>0</v>
      </c>
      <c r="F179" s="85">
        <f t="shared" si="625"/>
        <v>0</v>
      </c>
      <c r="G179" s="85">
        <f t="shared" si="626"/>
        <v>0</v>
      </c>
      <c r="H179" s="85">
        <f t="shared" si="627"/>
        <v>0</v>
      </c>
      <c r="I179" s="85">
        <f t="shared" si="628"/>
        <v>0</v>
      </c>
      <c r="J179" s="86"/>
      <c r="K179" s="85"/>
      <c r="L179" s="85"/>
      <c r="M179" s="85"/>
      <c r="N179" s="85"/>
      <c r="O179" s="69"/>
      <c r="P179" s="69"/>
      <c r="Q179" s="67"/>
      <c r="R179" s="70"/>
      <c r="S179" s="86"/>
      <c r="T179" s="88"/>
      <c r="U179" s="88"/>
      <c r="V179" s="85"/>
      <c r="W179" s="85"/>
      <c r="X179" s="71"/>
      <c r="Y179" s="70"/>
      <c r="Z179" s="70"/>
      <c r="AA179" s="72"/>
      <c r="AB179" s="70"/>
      <c r="AC179" s="73"/>
      <c r="AD179" s="71"/>
      <c r="AE179" s="71"/>
      <c r="AF179" s="70"/>
      <c r="AG179" s="72"/>
      <c r="AH179" s="70"/>
      <c r="AI179" s="73"/>
      <c r="AJ179" s="71"/>
      <c r="AK179" s="71"/>
      <c r="AL179" s="70"/>
      <c r="AM179" s="74"/>
      <c r="AN179" s="71"/>
      <c r="AO179" s="71"/>
      <c r="AP179" s="70"/>
      <c r="AQ179" s="74"/>
      <c r="AR179" s="75"/>
      <c r="AS179" s="75"/>
      <c r="AT179" s="76"/>
      <c r="AU179" s="300"/>
      <c r="AV179" s="77"/>
      <c r="AW179" s="77"/>
      <c r="AX179" s="78"/>
      <c r="AY179" s="304">
        <v>7.0000000000000007E-2</v>
      </c>
      <c r="AZ179" s="276"/>
      <c r="BA179" s="276"/>
      <c r="BB179" s="277"/>
    </row>
    <row r="180" spans="1:54" s="1" customFormat="1" ht="15" customHeight="1" x14ac:dyDescent="0.25">
      <c r="A180" s="42" t="s">
        <v>25</v>
      </c>
      <c r="B180" s="44">
        <v>70.39</v>
      </c>
      <c r="C180" s="44">
        <f t="shared" si="623"/>
        <v>9.8546000000000014</v>
      </c>
      <c r="D180" s="44">
        <f t="shared" si="624"/>
        <v>80.244600000000005</v>
      </c>
      <c r="E180" s="45">
        <v>0</v>
      </c>
      <c r="F180" s="44">
        <f t="shared" si="625"/>
        <v>0</v>
      </c>
      <c r="G180" s="44">
        <f t="shared" si="626"/>
        <v>70.39</v>
      </c>
      <c r="H180" s="44">
        <f t="shared" si="627"/>
        <v>9.8546000000000014</v>
      </c>
      <c r="I180" s="44">
        <f t="shared" si="628"/>
        <v>80.244600000000005</v>
      </c>
      <c r="J180" s="45">
        <v>0.03</v>
      </c>
      <c r="K180" s="44">
        <f t="shared" si="629"/>
        <v>2.1116999999999999</v>
      </c>
      <c r="L180" s="44">
        <f t="shared" si="630"/>
        <v>72.5017</v>
      </c>
      <c r="M180" s="44">
        <f t="shared" si="631"/>
        <v>10.150238000000002</v>
      </c>
      <c r="N180" s="44">
        <f t="shared" si="632"/>
        <v>82.651938000000001</v>
      </c>
      <c r="O180" s="42">
        <v>72.5</v>
      </c>
      <c r="P180" s="42">
        <v>82.65</v>
      </c>
      <c r="Q180" s="48">
        <v>0.03</v>
      </c>
      <c r="R180" s="49"/>
      <c r="S180" s="45">
        <v>0.05</v>
      </c>
      <c r="T180" s="46">
        <f t="shared" si="633"/>
        <v>3.6250850000000003</v>
      </c>
      <c r="U180" s="46">
        <f t="shared" si="634"/>
        <v>76.126784999999998</v>
      </c>
      <c r="V180" s="44">
        <f t="shared" si="635"/>
        <v>10.657749900000001</v>
      </c>
      <c r="W180" s="44">
        <f t="shared" si="636"/>
        <v>86.784534899999997</v>
      </c>
      <c r="X180" s="65">
        <v>76.13</v>
      </c>
      <c r="Y180" s="49">
        <f t="shared" ref="Y180:Y181" si="659">+X180*$Y$5</f>
        <v>10.658200000000001</v>
      </c>
      <c r="Z180" s="65">
        <f t="shared" ref="Z180:Z181" si="660">+X180+Y180</f>
        <v>86.788199999999989</v>
      </c>
      <c r="AA180" s="50">
        <v>0.15</v>
      </c>
      <c r="AB180" s="65">
        <f t="shared" ref="AB180:AB181" si="661">X180*AA180</f>
        <v>11.419499999999999</v>
      </c>
      <c r="AC180" s="51">
        <f t="shared" ref="AC180" si="662">+X180+AB180</f>
        <v>87.549499999999995</v>
      </c>
      <c r="AD180" s="65">
        <v>87.55</v>
      </c>
      <c r="AE180" s="65">
        <f t="shared" ref="AE180:AE181" si="663">+AD180*$Y$5</f>
        <v>12.257000000000001</v>
      </c>
      <c r="AF180" s="65">
        <f t="shared" ref="AF180:AF181" si="664">+AD180+AE180</f>
        <v>99.807000000000002</v>
      </c>
      <c r="AG180" s="50">
        <v>0.06</v>
      </c>
      <c r="AH180" s="49">
        <f t="shared" ref="AH180:AH181" si="665">AD180*AG180</f>
        <v>5.2529999999999992</v>
      </c>
      <c r="AI180" s="51">
        <f t="shared" ref="AI180:AI181" si="666">+AD180+AH180</f>
        <v>92.802999999999997</v>
      </c>
      <c r="AJ180" s="65">
        <v>92.8</v>
      </c>
      <c r="AK180" s="65">
        <f t="shared" ref="AK180:AK181" si="667">+AJ180*$Y$5</f>
        <v>12.992000000000001</v>
      </c>
      <c r="AL180" s="65">
        <f t="shared" ref="AL180:AL181" si="668">+AJ180+AK180</f>
        <v>105.792</v>
      </c>
      <c r="AM180" s="21">
        <v>0.1</v>
      </c>
      <c r="AN180" s="65">
        <f t="shared" ref="AN180:AN181" si="669">+AJ180*AM180+AJ180</f>
        <v>102.08</v>
      </c>
      <c r="AO180" s="65">
        <f t="shared" ref="AO180:AO181" si="670">+AN180*$Y$5</f>
        <v>14.291200000000002</v>
      </c>
      <c r="AP180" s="65">
        <f t="shared" ref="AP180:AP181" si="671">+AN180+AO180</f>
        <v>116.3712</v>
      </c>
      <c r="AQ180" s="21">
        <v>0.1</v>
      </c>
      <c r="AR180" s="79">
        <f t="shared" ref="AR180:AR181" si="672">+AN180*AQ180+AN180</f>
        <v>112.288</v>
      </c>
      <c r="AS180" s="79">
        <f t="shared" ref="AS180:AS181" si="673">+AR180*$Y$5</f>
        <v>15.720320000000001</v>
      </c>
      <c r="AT180" s="79">
        <f t="shared" ref="AT180:AT181" si="674">+AR180+AS180</f>
        <v>128.00832</v>
      </c>
      <c r="AU180" s="15">
        <v>6.3600000000000004E-2</v>
      </c>
      <c r="AV180" s="80">
        <f t="shared" ref="AV180:AV181" si="675">+AR180*AU180+AR180</f>
        <v>119.4295168</v>
      </c>
      <c r="AW180" s="80">
        <f t="shared" ref="AW180:AW181" si="676">+AV180*$Y$5</f>
        <v>16.720132352</v>
      </c>
      <c r="AX180" s="80">
        <f t="shared" ref="AX180:AX181" si="677">+AV180+AW180</f>
        <v>136.14964915199999</v>
      </c>
      <c r="AY180" s="304">
        <v>7.0000000000000007E-2</v>
      </c>
      <c r="AZ180" s="219">
        <f t="shared" ref="AZ180:AZ181" si="678">+AV180*AY180+AV180</f>
        <v>127.78958297600001</v>
      </c>
      <c r="BA180" s="219">
        <f t="shared" ref="BA180:BA181" si="679">+AZ180*$BA$5</f>
        <v>19.168437446399999</v>
      </c>
      <c r="BB180" s="219">
        <f t="shared" ref="BB180:BB181" si="680">+AZ180+BA180</f>
        <v>146.95802042240001</v>
      </c>
    </row>
    <row r="181" spans="1:54" s="1" customFormat="1" ht="15" customHeight="1" x14ac:dyDescent="0.25">
      <c r="A181" s="42" t="s">
        <v>222</v>
      </c>
      <c r="B181" s="44">
        <v>37.020000000000003</v>
      </c>
      <c r="C181" s="44">
        <f t="shared" si="623"/>
        <v>5.1828000000000012</v>
      </c>
      <c r="D181" s="44">
        <f t="shared" si="624"/>
        <v>42.202800000000003</v>
      </c>
      <c r="E181" s="45">
        <v>0</v>
      </c>
      <c r="F181" s="44">
        <f t="shared" si="625"/>
        <v>0</v>
      </c>
      <c r="G181" s="44">
        <f t="shared" si="626"/>
        <v>37.020000000000003</v>
      </c>
      <c r="H181" s="44">
        <f t="shared" si="627"/>
        <v>5.1828000000000012</v>
      </c>
      <c r="I181" s="44">
        <f t="shared" si="628"/>
        <v>42.202800000000003</v>
      </c>
      <c r="J181" s="45">
        <v>0.03</v>
      </c>
      <c r="K181" s="44">
        <f t="shared" si="629"/>
        <v>1.1106</v>
      </c>
      <c r="L181" s="44">
        <f t="shared" si="630"/>
        <v>38.130600000000001</v>
      </c>
      <c r="M181" s="44">
        <f t="shared" si="631"/>
        <v>5.3382840000000007</v>
      </c>
      <c r="N181" s="44">
        <f t="shared" si="632"/>
        <v>43.468884000000003</v>
      </c>
      <c r="O181" s="42">
        <v>38.130000000000003</v>
      </c>
      <c r="P181" s="42">
        <v>43.47</v>
      </c>
      <c r="Q181" s="48">
        <v>0.03</v>
      </c>
      <c r="R181" s="49"/>
      <c r="S181" s="45">
        <v>0.05</v>
      </c>
      <c r="T181" s="46">
        <f t="shared" si="633"/>
        <v>1.9065300000000001</v>
      </c>
      <c r="U181" s="46">
        <f t="shared" si="634"/>
        <v>40.037130000000005</v>
      </c>
      <c r="V181" s="44">
        <f t="shared" si="635"/>
        <v>5.6051982000000011</v>
      </c>
      <c r="W181" s="44">
        <f t="shared" si="636"/>
        <v>45.642328200000009</v>
      </c>
      <c r="X181" s="65">
        <v>40.04</v>
      </c>
      <c r="Y181" s="49">
        <f t="shared" si="659"/>
        <v>5.6056000000000008</v>
      </c>
      <c r="Z181" s="65">
        <f t="shared" si="660"/>
        <v>45.645600000000002</v>
      </c>
      <c r="AA181" s="50">
        <v>0</v>
      </c>
      <c r="AB181" s="65">
        <f t="shared" si="661"/>
        <v>0</v>
      </c>
      <c r="AC181" s="51">
        <v>0</v>
      </c>
      <c r="AD181" s="65" t="e">
        <f>#REF!</f>
        <v>#REF!</v>
      </c>
      <c r="AE181" s="65" t="e">
        <f t="shared" si="663"/>
        <v>#REF!</v>
      </c>
      <c r="AF181" s="65" t="e">
        <f t="shared" si="664"/>
        <v>#REF!</v>
      </c>
      <c r="AG181" s="50">
        <v>0.06</v>
      </c>
      <c r="AH181" s="49" t="e">
        <f t="shared" si="665"/>
        <v>#REF!</v>
      </c>
      <c r="AI181" s="51" t="e">
        <f t="shared" si="666"/>
        <v>#REF!</v>
      </c>
      <c r="AJ181" s="65">
        <v>5.89</v>
      </c>
      <c r="AK181" s="65">
        <f t="shared" si="667"/>
        <v>0.8246</v>
      </c>
      <c r="AL181" s="65">
        <f t="shared" si="668"/>
        <v>6.7145999999999999</v>
      </c>
      <c r="AM181" s="21">
        <v>0.1</v>
      </c>
      <c r="AN181" s="65">
        <f t="shared" si="669"/>
        <v>6.4789999999999992</v>
      </c>
      <c r="AO181" s="65">
        <f t="shared" si="670"/>
        <v>0.90705999999999998</v>
      </c>
      <c r="AP181" s="65">
        <f t="shared" si="671"/>
        <v>7.3860599999999987</v>
      </c>
      <c r="AQ181" s="21">
        <v>0.1</v>
      </c>
      <c r="AR181" s="79">
        <f t="shared" si="672"/>
        <v>7.1268999999999991</v>
      </c>
      <c r="AS181" s="79">
        <f t="shared" si="673"/>
        <v>0.99776599999999993</v>
      </c>
      <c r="AT181" s="79">
        <f t="shared" si="674"/>
        <v>8.1246659999999995</v>
      </c>
      <c r="AU181" s="15">
        <v>6.3600000000000004E-2</v>
      </c>
      <c r="AV181" s="80">
        <f t="shared" si="675"/>
        <v>7.5801708399999992</v>
      </c>
      <c r="AW181" s="80">
        <f t="shared" si="676"/>
        <v>1.0612239176</v>
      </c>
      <c r="AX181" s="80">
        <f t="shared" si="677"/>
        <v>8.6413947575999988</v>
      </c>
      <c r="AY181" s="304">
        <v>7.0000000000000007E-2</v>
      </c>
      <c r="AZ181" s="219">
        <f t="shared" si="678"/>
        <v>8.110782798799999</v>
      </c>
      <c r="BA181" s="219">
        <f t="shared" si="679"/>
        <v>1.2166174198199997</v>
      </c>
      <c r="BB181" s="219">
        <f t="shared" si="680"/>
        <v>9.3274002186199994</v>
      </c>
    </row>
    <row r="182" spans="1:54" s="1" customFormat="1" ht="15" customHeight="1" x14ac:dyDescent="0.25">
      <c r="A182" s="67" t="s">
        <v>47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9"/>
      <c r="P182" s="69"/>
      <c r="Q182" s="67"/>
      <c r="R182" s="70"/>
      <c r="S182" s="67"/>
      <c r="T182" s="67"/>
      <c r="U182" s="67"/>
      <c r="V182" s="67"/>
      <c r="W182" s="67"/>
      <c r="X182" s="71"/>
      <c r="Y182" s="70"/>
      <c r="Z182" s="70"/>
      <c r="AA182" s="72"/>
      <c r="AB182" s="70"/>
      <c r="AC182" s="73"/>
      <c r="AD182" s="71"/>
      <c r="AE182" s="71"/>
      <c r="AF182" s="70"/>
      <c r="AG182" s="72"/>
      <c r="AH182" s="70"/>
      <c r="AI182" s="73"/>
      <c r="AJ182" s="71"/>
      <c r="AK182" s="71"/>
      <c r="AL182" s="70"/>
      <c r="AM182" s="74"/>
      <c r="AN182" s="71"/>
      <c r="AO182" s="71"/>
      <c r="AP182" s="70"/>
      <c r="AQ182" s="74"/>
      <c r="AR182" s="75"/>
      <c r="AS182" s="75"/>
      <c r="AT182" s="76"/>
      <c r="AU182" s="15"/>
      <c r="AV182" s="77"/>
      <c r="AW182" s="77"/>
      <c r="AX182" s="78"/>
      <c r="AY182" s="2"/>
      <c r="AZ182" s="276"/>
      <c r="BA182" s="276"/>
      <c r="BB182" s="277"/>
    </row>
    <row r="183" spans="1:54" s="1" customFormat="1" x14ac:dyDescent="0.25">
      <c r="A183" s="67" t="s">
        <v>39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9"/>
      <c r="P183" s="69"/>
      <c r="Q183" s="67"/>
      <c r="R183" s="70"/>
      <c r="S183" s="67"/>
      <c r="T183" s="67"/>
      <c r="U183" s="67"/>
      <c r="V183" s="67"/>
      <c r="W183" s="67"/>
      <c r="X183" s="71"/>
      <c r="Y183" s="70"/>
      <c r="Z183" s="70"/>
      <c r="AA183" s="72"/>
      <c r="AB183" s="70"/>
      <c r="AC183" s="73"/>
      <c r="AD183" s="71"/>
      <c r="AE183" s="71"/>
      <c r="AF183" s="70"/>
      <c r="AG183" s="72"/>
      <c r="AH183" s="70"/>
      <c r="AI183" s="73"/>
      <c r="AJ183" s="71"/>
      <c r="AK183" s="71"/>
      <c r="AL183" s="70"/>
      <c r="AM183" s="74"/>
      <c r="AN183" s="71"/>
      <c r="AO183" s="71"/>
      <c r="AP183" s="70"/>
      <c r="AQ183" s="74"/>
      <c r="AR183" s="75"/>
      <c r="AS183" s="75"/>
      <c r="AT183" s="76"/>
      <c r="AU183" s="15"/>
      <c r="AV183" s="77"/>
      <c r="AW183" s="77"/>
      <c r="AX183" s="78"/>
      <c r="AY183" s="2"/>
      <c r="AZ183" s="276"/>
      <c r="BA183" s="276"/>
      <c r="BB183" s="277"/>
    </row>
    <row r="184" spans="1:54" s="1" customFormat="1" x14ac:dyDescent="0.25">
      <c r="A184" s="42" t="s">
        <v>48</v>
      </c>
      <c r="B184" s="44"/>
      <c r="C184" s="44"/>
      <c r="D184" s="44"/>
      <c r="E184" s="45"/>
      <c r="F184" s="44"/>
      <c r="G184" s="44"/>
      <c r="H184" s="44"/>
      <c r="I184" s="44"/>
      <c r="J184" s="45"/>
      <c r="K184" s="44"/>
      <c r="L184" s="44"/>
      <c r="M184" s="44"/>
      <c r="N184" s="44"/>
      <c r="O184" s="42"/>
      <c r="P184" s="42"/>
      <c r="Q184" s="66"/>
      <c r="R184" s="49"/>
      <c r="S184" s="45"/>
      <c r="T184" s="44"/>
      <c r="U184" s="44"/>
      <c r="V184" s="44"/>
      <c r="W184" s="44"/>
      <c r="X184" s="65"/>
      <c r="Y184" s="49"/>
      <c r="Z184" s="49"/>
      <c r="AA184" s="50"/>
      <c r="AB184" s="49"/>
      <c r="AC184" s="51"/>
      <c r="AD184" s="65"/>
      <c r="AE184" s="65"/>
      <c r="AF184" s="49"/>
      <c r="AG184" s="50"/>
      <c r="AH184" s="49"/>
      <c r="AI184" s="51"/>
      <c r="AJ184" s="65"/>
      <c r="AK184" s="65"/>
      <c r="AL184" s="49"/>
      <c r="AM184" s="21"/>
      <c r="AN184" s="65"/>
      <c r="AO184" s="65"/>
      <c r="AP184" s="49"/>
      <c r="AQ184" s="21"/>
      <c r="AR184" s="79"/>
      <c r="AS184" s="79"/>
      <c r="AT184" s="55"/>
      <c r="AU184" s="15"/>
      <c r="AV184" s="80"/>
      <c r="AW184" s="80"/>
      <c r="AX184" s="57"/>
      <c r="AY184" s="2"/>
      <c r="AZ184" s="219"/>
      <c r="BA184" s="219"/>
      <c r="BB184" s="216"/>
    </row>
    <row r="185" spans="1:54" s="1" customFormat="1" x14ac:dyDescent="0.25">
      <c r="A185" s="42" t="s">
        <v>223</v>
      </c>
      <c r="B185" s="44">
        <v>76.3</v>
      </c>
      <c r="C185" s="44">
        <f t="shared" ref="C185" si="681">+B185*$C$5</f>
        <v>10.682</v>
      </c>
      <c r="D185" s="44">
        <f t="shared" ref="D185" si="682">+B185+C185</f>
        <v>86.981999999999999</v>
      </c>
      <c r="E185" s="45">
        <v>0</v>
      </c>
      <c r="F185" s="44">
        <f t="shared" ref="F185" si="683">+B185*E185</f>
        <v>0</v>
      </c>
      <c r="G185" s="44">
        <f t="shared" ref="G185" si="684">+B185+F185</f>
        <v>76.3</v>
      </c>
      <c r="H185" s="44">
        <f t="shared" ref="H185" si="685">+G185*$H$5</f>
        <v>10.682</v>
      </c>
      <c r="I185" s="44">
        <f t="shared" ref="I185" si="686">+G185+H185</f>
        <v>86.981999999999999</v>
      </c>
      <c r="J185" s="45">
        <v>0.03</v>
      </c>
      <c r="K185" s="44">
        <f t="shared" ref="K185" si="687">+G185*J185</f>
        <v>2.2889999999999997</v>
      </c>
      <c r="L185" s="44">
        <f t="shared" ref="L185" si="688">+G185+K185</f>
        <v>78.588999999999999</v>
      </c>
      <c r="M185" s="44">
        <f t="shared" ref="M185" si="689">+L185*$M$5</f>
        <v>11.002460000000001</v>
      </c>
      <c r="N185" s="44">
        <f t="shared" ref="N185" si="690">+L185+M185</f>
        <v>89.591459999999998</v>
      </c>
      <c r="O185" s="42">
        <v>78.59</v>
      </c>
      <c r="P185" s="42">
        <v>89.59</v>
      </c>
      <c r="Q185" s="48">
        <v>0.03</v>
      </c>
      <c r="R185" s="49"/>
      <c r="S185" s="45">
        <v>0.05</v>
      </c>
      <c r="T185" s="46">
        <f t="shared" ref="T185" si="691">+L185*S185</f>
        <v>3.9294500000000001</v>
      </c>
      <c r="U185" s="46">
        <f t="shared" ref="U185" si="692">+L185+T185</f>
        <v>82.518450000000001</v>
      </c>
      <c r="V185" s="44">
        <f>+U185*$V$5</f>
        <v>11.552583000000002</v>
      </c>
      <c r="W185" s="44">
        <f t="shared" ref="W185" si="693">+U185+V185</f>
        <v>94.071033</v>
      </c>
      <c r="X185" s="65">
        <v>82.52</v>
      </c>
      <c r="Y185" s="49">
        <f t="shared" ref="Y185" si="694">+X185*$Y$5</f>
        <v>11.552800000000001</v>
      </c>
      <c r="Z185" s="65">
        <f t="shared" ref="Z185" si="695">+X185+Y185</f>
        <v>94.072800000000001</v>
      </c>
      <c r="AA185" s="50">
        <v>0</v>
      </c>
      <c r="AB185" s="65">
        <f t="shared" ref="AB185" si="696">X185*AA185</f>
        <v>0</v>
      </c>
      <c r="AC185" s="51">
        <v>0</v>
      </c>
      <c r="AD185" s="65" t="e">
        <f>#REF!</f>
        <v>#REF!</v>
      </c>
      <c r="AE185" s="65" t="e">
        <f t="shared" ref="AE185" si="697">+AD185*$Y$5</f>
        <v>#REF!</v>
      </c>
      <c r="AF185" s="65" t="e">
        <f t="shared" ref="AF185" si="698">+AD185+AE185</f>
        <v>#REF!</v>
      </c>
      <c r="AG185" s="50">
        <v>0.06</v>
      </c>
      <c r="AH185" s="49" t="e">
        <f>AD185*AG185</f>
        <v>#REF!</v>
      </c>
      <c r="AI185" s="51" t="e">
        <f>+AD185+AH185</f>
        <v>#REF!</v>
      </c>
      <c r="AJ185" s="65">
        <v>5.89</v>
      </c>
      <c r="AK185" s="65">
        <f t="shared" ref="AK185" si="699">+AJ185*$Y$5</f>
        <v>0.8246</v>
      </c>
      <c r="AL185" s="65">
        <f t="shared" ref="AL185" si="700">+AJ185+AK185</f>
        <v>6.7145999999999999</v>
      </c>
      <c r="AM185" s="21">
        <v>0.1</v>
      </c>
      <c r="AN185" s="65">
        <f>+AJ185*AM185+AJ185</f>
        <v>6.4789999999999992</v>
      </c>
      <c r="AO185" s="65">
        <f t="shared" ref="AO185" si="701">+AN185*$Y$5</f>
        <v>0.90705999999999998</v>
      </c>
      <c r="AP185" s="65">
        <f t="shared" ref="AP185" si="702">+AN185+AO185</f>
        <v>7.3860599999999987</v>
      </c>
      <c r="AQ185" s="21">
        <v>0.1</v>
      </c>
      <c r="AR185" s="79">
        <f>+AN185*AQ185+AN185</f>
        <v>7.1268999999999991</v>
      </c>
      <c r="AS185" s="79">
        <f t="shared" ref="AS185" si="703">+AR185*$Y$5</f>
        <v>0.99776599999999993</v>
      </c>
      <c r="AT185" s="79">
        <f t="shared" ref="AT185" si="704">+AR185+AS185</f>
        <v>8.1246659999999995</v>
      </c>
      <c r="AU185" s="15">
        <v>6.3600000000000004E-2</v>
      </c>
      <c r="AV185" s="80">
        <f>+AR185*AU185+AR185</f>
        <v>7.5801708399999992</v>
      </c>
      <c r="AW185" s="80">
        <f t="shared" ref="AW185" si="705">+AV185*$Y$5</f>
        <v>1.0612239176</v>
      </c>
      <c r="AX185" s="80">
        <f t="shared" ref="AX185" si="706">+AV185+AW185</f>
        <v>8.6413947575999988</v>
      </c>
      <c r="AY185" s="304">
        <v>7.0000000000000007E-2</v>
      </c>
      <c r="AZ185" s="219">
        <f>+AV185*AY185+AV185</f>
        <v>8.110782798799999</v>
      </c>
      <c r="BA185" s="219">
        <f t="shared" ref="BA185" si="707">+AZ185*$BA$5</f>
        <v>1.2166174198199997</v>
      </c>
      <c r="BB185" s="219">
        <f t="shared" ref="BB185" si="708">+AZ185+BA185</f>
        <v>9.3274002186199994</v>
      </c>
    </row>
    <row r="186" spans="1:54" s="1" customFormat="1" x14ac:dyDescent="0.25">
      <c r="A186" s="178" t="s">
        <v>42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69"/>
      <c r="P186" s="69"/>
      <c r="Q186" s="67"/>
      <c r="R186" s="70"/>
      <c r="S186" s="178"/>
      <c r="T186" s="178"/>
      <c r="U186" s="178"/>
      <c r="V186" s="178"/>
      <c r="W186" s="178"/>
      <c r="X186" s="71"/>
      <c r="Y186" s="70"/>
      <c r="Z186" s="70"/>
      <c r="AA186" s="72"/>
      <c r="AB186" s="70"/>
      <c r="AC186" s="73"/>
      <c r="AD186" s="71"/>
      <c r="AE186" s="71"/>
      <c r="AF186" s="70"/>
      <c r="AG186" s="72"/>
      <c r="AH186" s="70"/>
      <c r="AI186" s="73"/>
      <c r="AJ186" s="71"/>
      <c r="AK186" s="71"/>
      <c r="AL186" s="70"/>
      <c r="AM186" s="74"/>
      <c r="AN186" s="71"/>
      <c r="AO186" s="71"/>
      <c r="AP186" s="70"/>
      <c r="AQ186" s="74"/>
      <c r="AR186" s="75"/>
      <c r="AS186" s="75"/>
      <c r="AT186" s="76"/>
      <c r="AU186" s="15"/>
      <c r="AV186" s="77"/>
      <c r="AW186" s="77"/>
      <c r="AX186" s="78"/>
      <c r="AY186" s="2"/>
      <c r="AZ186" s="276"/>
      <c r="BA186" s="276"/>
      <c r="BB186" s="277"/>
    </row>
    <row r="187" spans="1:54" s="1" customFormat="1" x14ac:dyDescent="0.25">
      <c r="A187" s="42" t="s">
        <v>48</v>
      </c>
      <c r="B187" s="44"/>
      <c r="C187" s="44"/>
      <c r="D187" s="44"/>
      <c r="E187" s="45"/>
      <c r="F187" s="44"/>
      <c r="G187" s="44"/>
      <c r="H187" s="44"/>
      <c r="I187" s="44"/>
      <c r="J187" s="45"/>
      <c r="K187" s="44"/>
      <c r="L187" s="44"/>
      <c r="M187" s="44"/>
      <c r="N187" s="44"/>
      <c r="O187" s="42"/>
      <c r="P187" s="42"/>
      <c r="Q187" s="66"/>
      <c r="R187" s="49"/>
      <c r="S187" s="45"/>
      <c r="T187" s="44"/>
      <c r="U187" s="44"/>
      <c r="V187" s="44"/>
      <c r="W187" s="44"/>
      <c r="X187" s="65"/>
      <c r="Y187" s="49"/>
      <c r="Z187" s="49"/>
      <c r="AA187" s="50"/>
      <c r="AB187" s="49"/>
      <c r="AC187" s="51"/>
      <c r="AD187" s="65"/>
      <c r="AE187" s="65"/>
      <c r="AF187" s="49"/>
      <c r="AG187" s="50"/>
      <c r="AH187" s="49"/>
      <c r="AI187" s="51"/>
      <c r="AJ187" s="65"/>
      <c r="AK187" s="65"/>
      <c r="AL187" s="49"/>
      <c r="AM187" s="21"/>
      <c r="AN187" s="65"/>
      <c r="AO187" s="65"/>
      <c r="AP187" s="49"/>
      <c r="AQ187" s="21"/>
      <c r="AR187" s="79"/>
      <c r="AS187" s="79"/>
      <c r="AT187" s="55"/>
      <c r="AU187" s="15"/>
      <c r="AV187" s="80"/>
      <c r="AW187" s="80"/>
      <c r="AX187" s="57"/>
      <c r="AY187" s="2"/>
      <c r="AZ187" s="219"/>
      <c r="BA187" s="219"/>
      <c r="BB187" s="216"/>
    </row>
    <row r="188" spans="1:54" s="1" customFormat="1" x14ac:dyDescent="0.25">
      <c r="A188" s="42" t="s">
        <v>223</v>
      </c>
      <c r="B188" s="44">
        <v>76.3</v>
      </c>
      <c r="C188" s="44">
        <f t="shared" ref="C188" si="709">+B188*$C$5</f>
        <v>10.682</v>
      </c>
      <c r="D188" s="44">
        <f t="shared" ref="D188" si="710">+B188+C188</f>
        <v>86.981999999999999</v>
      </c>
      <c r="E188" s="45">
        <v>0</v>
      </c>
      <c r="F188" s="44">
        <f t="shared" ref="F188" si="711">+B188*E188</f>
        <v>0</v>
      </c>
      <c r="G188" s="44">
        <f t="shared" ref="G188" si="712">+B188+F188</f>
        <v>76.3</v>
      </c>
      <c r="H188" s="44">
        <f t="shared" ref="H188" si="713">+G188*$H$5</f>
        <v>10.682</v>
      </c>
      <c r="I188" s="44">
        <f t="shared" ref="I188" si="714">+G188+H188</f>
        <v>86.981999999999999</v>
      </c>
      <c r="J188" s="45">
        <v>0.03</v>
      </c>
      <c r="K188" s="44">
        <f t="shared" ref="K188" si="715">+G188*J188</f>
        <v>2.2889999999999997</v>
      </c>
      <c r="L188" s="44">
        <f t="shared" ref="L188" si="716">+G188+K188</f>
        <v>78.588999999999999</v>
      </c>
      <c r="M188" s="44">
        <f t="shared" ref="M188" si="717">+L188*$M$5</f>
        <v>11.002460000000001</v>
      </c>
      <c r="N188" s="44">
        <f t="shared" ref="N188" si="718">+L188+M188</f>
        <v>89.591459999999998</v>
      </c>
      <c r="O188" s="42">
        <v>78.59</v>
      </c>
      <c r="P188" s="42">
        <v>89.59</v>
      </c>
      <c r="Q188" s="48">
        <v>0.03</v>
      </c>
      <c r="R188" s="49"/>
      <c r="S188" s="45">
        <v>0.05</v>
      </c>
      <c r="T188" s="46">
        <f t="shared" ref="T188" si="719">+L188*S188</f>
        <v>3.9294500000000001</v>
      </c>
      <c r="U188" s="46">
        <f t="shared" ref="U188" si="720">+L188+T188</f>
        <v>82.518450000000001</v>
      </c>
      <c r="V188" s="44">
        <f>+U188*$V$5</f>
        <v>11.552583000000002</v>
      </c>
      <c r="W188" s="44">
        <f t="shared" ref="W188" si="721">+U188+V188</f>
        <v>94.071033</v>
      </c>
      <c r="X188" s="65">
        <v>82.52</v>
      </c>
      <c r="Y188" s="49">
        <f t="shared" ref="Y188" si="722">+X188*$Y$5</f>
        <v>11.552800000000001</v>
      </c>
      <c r="Z188" s="65">
        <f t="shared" ref="Z188" si="723">+X188+Y188</f>
        <v>94.072800000000001</v>
      </c>
      <c r="AA188" s="50">
        <v>0</v>
      </c>
      <c r="AB188" s="65">
        <f t="shared" ref="AB188" si="724">X188*AA188</f>
        <v>0</v>
      </c>
      <c r="AC188" s="51">
        <v>0</v>
      </c>
      <c r="AD188" s="65" t="e">
        <f>#REF!</f>
        <v>#REF!</v>
      </c>
      <c r="AE188" s="65" t="e">
        <f t="shared" ref="AE188" si="725">+AD188*$Y$5</f>
        <v>#REF!</v>
      </c>
      <c r="AF188" s="65" t="e">
        <f t="shared" ref="AF188" si="726">+AD188+AE188</f>
        <v>#REF!</v>
      </c>
      <c r="AG188" s="50">
        <v>0.06</v>
      </c>
      <c r="AH188" s="49" t="e">
        <f>AD188*AG188</f>
        <v>#REF!</v>
      </c>
      <c r="AI188" s="51" t="e">
        <f>+AD188+AH188</f>
        <v>#REF!</v>
      </c>
      <c r="AJ188" s="65">
        <v>5.89</v>
      </c>
      <c r="AK188" s="65">
        <f t="shared" ref="AK188" si="727">+AJ188*$Y$5</f>
        <v>0.8246</v>
      </c>
      <c r="AL188" s="65">
        <f t="shared" ref="AL188" si="728">+AJ188+AK188</f>
        <v>6.7145999999999999</v>
      </c>
      <c r="AM188" s="21">
        <v>0.125</v>
      </c>
      <c r="AN188" s="65">
        <f>+AJ188*AM188+AJ188</f>
        <v>6.6262499999999998</v>
      </c>
      <c r="AO188" s="65">
        <f t="shared" ref="AO188" si="729">+AN188*$Y$5</f>
        <v>0.92767500000000003</v>
      </c>
      <c r="AP188" s="65">
        <f t="shared" ref="AP188" si="730">+AN188+AO188</f>
        <v>7.5539249999999996</v>
      </c>
      <c r="AQ188" s="21">
        <v>0.1</v>
      </c>
      <c r="AR188" s="79">
        <f>+AN188*AQ188+AN188</f>
        <v>7.288875</v>
      </c>
      <c r="AS188" s="79">
        <f t="shared" ref="AS188" si="731">+AR188*$Y$5</f>
        <v>1.0204425000000001</v>
      </c>
      <c r="AT188" s="79">
        <f t="shared" ref="AT188" si="732">+AR188+AS188</f>
        <v>8.3093175000000006</v>
      </c>
      <c r="AU188" s="15">
        <v>6.3600000000000004E-2</v>
      </c>
      <c r="AV188" s="80">
        <f>+AR188*AU188+AR188</f>
        <v>7.75244745</v>
      </c>
      <c r="AW188" s="80">
        <f t="shared" ref="AW188" si="733">+AV188*$Y$5</f>
        <v>1.0853426430000002</v>
      </c>
      <c r="AX188" s="80">
        <f t="shared" ref="AX188" si="734">+AV188+AW188</f>
        <v>8.8377900930000006</v>
      </c>
      <c r="AY188" s="304">
        <v>7.0000000000000007E-2</v>
      </c>
      <c r="AZ188" s="219">
        <f>+AV188*AY188+AV188</f>
        <v>8.2951187715000003</v>
      </c>
      <c r="BA188" s="219">
        <f t="shared" ref="BA188" si="735">+AZ188*$BA$5</f>
        <v>1.244267815725</v>
      </c>
      <c r="BB188" s="219">
        <f t="shared" ref="BB188" si="736">+AZ188+BA188</f>
        <v>9.5393865872249997</v>
      </c>
    </row>
    <row r="189" spans="1:54" s="1" customFormat="1" x14ac:dyDescent="0.25">
      <c r="A189" s="67" t="s">
        <v>44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9"/>
      <c r="P189" s="69"/>
      <c r="Q189" s="67"/>
      <c r="R189" s="70"/>
      <c r="S189" s="67"/>
      <c r="T189" s="67"/>
      <c r="U189" s="67"/>
      <c r="V189" s="67"/>
      <c r="W189" s="67"/>
      <c r="X189" s="71"/>
      <c r="Y189" s="70"/>
      <c r="Z189" s="70"/>
      <c r="AA189" s="72"/>
      <c r="AB189" s="70"/>
      <c r="AC189" s="73"/>
      <c r="AD189" s="71"/>
      <c r="AE189" s="71"/>
      <c r="AF189" s="70"/>
      <c r="AG189" s="72"/>
      <c r="AH189" s="70"/>
      <c r="AI189" s="73"/>
      <c r="AJ189" s="71"/>
      <c r="AK189" s="71"/>
      <c r="AL189" s="70"/>
      <c r="AM189" s="74"/>
      <c r="AN189" s="71"/>
      <c r="AO189" s="71"/>
      <c r="AP189" s="70"/>
      <c r="AQ189" s="74"/>
      <c r="AR189" s="75"/>
      <c r="AS189" s="75"/>
      <c r="AT189" s="76"/>
      <c r="AU189" s="15"/>
      <c r="AV189" s="77"/>
      <c r="AW189" s="77"/>
      <c r="AX189" s="78"/>
      <c r="AY189" s="2"/>
      <c r="AZ189" s="276"/>
      <c r="BA189" s="276"/>
      <c r="BB189" s="277"/>
    </row>
    <row r="190" spans="1:54" s="1" customFormat="1" x14ac:dyDescent="0.25">
      <c r="A190" s="42" t="s">
        <v>48</v>
      </c>
      <c r="B190" s="44"/>
      <c r="C190" s="44"/>
      <c r="D190" s="44"/>
      <c r="E190" s="45"/>
      <c r="F190" s="44"/>
      <c r="G190" s="44"/>
      <c r="H190" s="44"/>
      <c r="I190" s="44"/>
      <c r="J190" s="45"/>
      <c r="K190" s="44"/>
      <c r="L190" s="44"/>
      <c r="M190" s="44"/>
      <c r="N190" s="44"/>
      <c r="O190" s="42"/>
      <c r="P190" s="42"/>
      <c r="Q190" s="66"/>
      <c r="R190" s="49"/>
      <c r="S190" s="45"/>
      <c r="T190" s="44"/>
      <c r="U190" s="44"/>
      <c r="V190" s="44"/>
      <c r="W190" s="44"/>
      <c r="X190" s="65"/>
      <c r="Y190" s="49"/>
      <c r="Z190" s="49"/>
      <c r="AA190" s="50"/>
      <c r="AB190" s="49"/>
      <c r="AC190" s="51"/>
      <c r="AD190" s="65"/>
      <c r="AE190" s="65"/>
      <c r="AF190" s="49"/>
      <c r="AG190" s="50"/>
      <c r="AH190" s="49"/>
      <c r="AI190" s="51"/>
      <c r="AJ190" s="65"/>
      <c r="AK190" s="65"/>
      <c r="AL190" s="49"/>
      <c r="AM190" s="21"/>
      <c r="AN190" s="65"/>
      <c r="AO190" s="65"/>
      <c r="AP190" s="49"/>
      <c r="AQ190" s="21"/>
      <c r="AR190" s="79"/>
      <c r="AS190" s="79"/>
      <c r="AT190" s="55"/>
      <c r="AU190" s="15"/>
      <c r="AV190" s="80"/>
      <c r="AW190" s="80"/>
      <c r="AX190" s="57"/>
      <c r="AY190" s="2"/>
      <c r="AZ190" s="219"/>
      <c r="BA190" s="219"/>
      <c r="BB190" s="216"/>
    </row>
    <row r="191" spans="1:54" s="1" customFormat="1" x14ac:dyDescent="0.25">
      <c r="A191" s="42" t="s">
        <v>223</v>
      </c>
      <c r="B191" s="44">
        <v>7.31</v>
      </c>
      <c r="C191" s="44">
        <f t="shared" ref="C191" si="737">+B191*$C$5</f>
        <v>1.0234000000000001</v>
      </c>
      <c r="D191" s="44">
        <f t="shared" ref="D191" si="738">+B191+C191</f>
        <v>8.3333999999999993</v>
      </c>
      <c r="E191" s="45">
        <v>0</v>
      </c>
      <c r="F191" s="44">
        <f t="shared" ref="F191" si="739">+B191*E191</f>
        <v>0</v>
      </c>
      <c r="G191" s="44">
        <f t="shared" ref="G191" si="740">+B191+F191</f>
        <v>7.31</v>
      </c>
      <c r="H191" s="44">
        <f t="shared" ref="H191" si="741">+G191*$H$5</f>
        <v>1.0234000000000001</v>
      </c>
      <c r="I191" s="44">
        <f t="shared" ref="I191" si="742">+G191+H191</f>
        <v>8.3333999999999993</v>
      </c>
      <c r="J191" s="45">
        <v>3.0800000000000001E-2</v>
      </c>
      <c r="K191" s="44">
        <f t="shared" ref="K191" si="743">+G191*J191</f>
        <v>0.22514799999999999</v>
      </c>
      <c r="L191" s="44">
        <v>75.400000000000006</v>
      </c>
      <c r="M191" s="44">
        <f t="shared" ref="M191" si="744">+L191*$M$5</f>
        <v>10.556000000000001</v>
      </c>
      <c r="N191" s="44">
        <f t="shared" ref="N191" si="745">+L191+M191</f>
        <v>85.956000000000003</v>
      </c>
      <c r="O191" s="42">
        <v>7.53</v>
      </c>
      <c r="P191" s="42">
        <v>8.59</v>
      </c>
      <c r="Q191" s="48">
        <v>0.03</v>
      </c>
      <c r="R191" s="49"/>
      <c r="S191" s="45">
        <v>0.05</v>
      </c>
      <c r="T191" s="46">
        <f t="shared" ref="T191" si="746">+L191*S191</f>
        <v>3.7700000000000005</v>
      </c>
      <c r="U191" s="46">
        <f t="shared" ref="U191" si="747">+L191+T191</f>
        <v>79.17</v>
      </c>
      <c r="V191" s="44">
        <f>+U191*$V$5</f>
        <v>11.083800000000002</v>
      </c>
      <c r="W191" s="44">
        <f t="shared" ref="W191" si="748">+U191+V191</f>
        <v>90.253799999999998</v>
      </c>
      <c r="X191" s="65">
        <v>79.17</v>
      </c>
      <c r="Y191" s="49">
        <f t="shared" ref="Y191" si="749">+X191*$Y$5</f>
        <v>11.083800000000002</v>
      </c>
      <c r="Z191" s="65">
        <f t="shared" ref="Z191" si="750">+X191+Y191</f>
        <v>90.253799999999998</v>
      </c>
      <c r="AA191" s="50">
        <v>0</v>
      </c>
      <c r="AB191" s="65">
        <f t="shared" ref="AB191" si="751">X191*AA191</f>
        <v>0</v>
      </c>
      <c r="AC191" s="51">
        <v>0</v>
      </c>
      <c r="AD191" s="65" t="e">
        <f>#REF!</f>
        <v>#REF!</v>
      </c>
      <c r="AE191" s="65" t="e">
        <f t="shared" ref="AE191" si="752">+AD191*$Y$5</f>
        <v>#REF!</v>
      </c>
      <c r="AF191" s="65" t="e">
        <f t="shared" ref="AF191" si="753">+AD191+AE191</f>
        <v>#REF!</v>
      </c>
      <c r="AG191" s="50">
        <v>0.06</v>
      </c>
      <c r="AH191" s="49" t="e">
        <f>AD191*AG191</f>
        <v>#REF!</v>
      </c>
      <c r="AI191" s="51" t="e">
        <f>+AD191+AH191</f>
        <v>#REF!</v>
      </c>
      <c r="AJ191" s="65">
        <v>9.65</v>
      </c>
      <c r="AK191" s="65">
        <f t="shared" ref="AK191" si="754">+AJ191*$Y$5</f>
        <v>1.3510000000000002</v>
      </c>
      <c r="AL191" s="65">
        <f t="shared" ref="AL191" si="755">+AJ191+AK191</f>
        <v>11.001000000000001</v>
      </c>
      <c r="AM191" s="21">
        <v>0.125</v>
      </c>
      <c r="AN191" s="65">
        <f>+AJ191*AM191+AJ191</f>
        <v>10.856250000000001</v>
      </c>
      <c r="AO191" s="65">
        <f t="shared" ref="AO191" si="756">+AN191*$Y$5</f>
        <v>1.5198750000000003</v>
      </c>
      <c r="AP191" s="65">
        <f t="shared" ref="AP191" si="757">+AN191+AO191</f>
        <v>12.376125000000002</v>
      </c>
      <c r="AQ191" s="21">
        <v>0.1</v>
      </c>
      <c r="AR191" s="79">
        <f>+AN191*AQ191+AN191</f>
        <v>11.941875000000001</v>
      </c>
      <c r="AS191" s="79">
        <f t="shared" ref="AS191" si="758">+AR191*$Y$5</f>
        <v>1.6718625000000003</v>
      </c>
      <c r="AT191" s="79">
        <f t="shared" ref="AT191" si="759">+AR191+AS191</f>
        <v>13.613737500000001</v>
      </c>
      <c r="AU191" s="15">
        <v>6.3600000000000004E-2</v>
      </c>
      <c r="AV191" s="80">
        <f>+AR191*AU191+AR191</f>
        <v>12.701378250000001</v>
      </c>
      <c r="AW191" s="80">
        <f t="shared" ref="AW191" si="760">+AV191*$Y$5</f>
        <v>1.7781929550000004</v>
      </c>
      <c r="AX191" s="80">
        <f t="shared" ref="AX191" si="761">+AV191+AW191</f>
        <v>14.479571205000001</v>
      </c>
      <c r="AY191" s="304">
        <v>7.0000000000000007E-2</v>
      </c>
      <c r="AZ191" s="219">
        <f>+AV191*AY191+AV191</f>
        <v>13.590474727500002</v>
      </c>
      <c r="BA191" s="219">
        <f t="shared" ref="BA191" si="762">+AZ191*$BA$5</f>
        <v>2.0385712091250001</v>
      </c>
      <c r="BB191" s="219">
        <f t="shared" ref="BB191" si="763">+AZ191+BA191</f>
        <v>15.629045936625001</v>
      </c>
    </row>
    <row r="192" spans="1:54" s="1" customFormat="1" x14ac:dyDescent="0.25">
      <c r="A192" s="67" t="s">
        <v>45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9"/>
      <c r="P192" s="69"/>
      <c r="Q192" s="67"/>
      <c r="R192" s="70"/>
      <c r="S192" s="67"/>
      <c r="T192" s="67"/>
      <c r="U192" s="67"/>
      <c r="V192" s="67"/>
      <c r="W192" s="67"/>
      <c r="X192" s="71"/>
      <c r="Y192" s="70"/>
      <c r="Z192" s="70"/>
      <c r="AA192" s="72"/>
      <c r="AB192" s="70"/>
      <c r="AC192" s="73"/>
      <c r="AD192" s="71"/>
      <c r="AE192" s="71"/>
      <c r="AF192" s="70"/>
      <c r="AG192" s="72"/>
      <c r="AH192" s="70"/>
      <c r="AI192" s="73"/>
      <c r="AJ192" s="71"/>
      <c r="AK192" s="71"/>
      <c r="AL192" s="70"/>
      <c r="AM192" s="74"/>
      <c r="AN192" s="71"/>
      <c r="AO192" s="71"/>
      <c r="AP192" s="70"/>
      <c r="AQ192" s="74"/>
      <c r="AR192" s="75"/>
      <c r="AS192" s="75"/>
      <c r="AT192" s="76"/>
      <c r="AU192" s="15"/>
      <c r="AV192" s="77"/>
      <c r="AW192" s="77"/>
      <c r="AX192" s="78"/>
      <c r="AY192" s="2"/>
      <c r="AZ192" s="276"/>
      <c r="BA192" s="276"/>
      <c r="BB192" s="277"/>
    </row>
    <row r="193" spans="1:54" s="1" customFormat="1" x14ac:dyDescent="0.25">
      <c r="A193" s="42" t="s">
        <v>48</v>
      </c>
      <c r="B193" s="44">
        <v>0</v>
      </c>
      <c r="C193" s="44">
        <f t="shared" ref="C193:C194" si="764">+B193*$C$5</f>
        <v>0</v>
      </c>
      <c r="D193" s="44">
        <f t="shared" ref="D193:D194" si="765">+B193+C193</f>
        <v>0</v>
      </c>
      <c r="E193" s="45">
        <v>0</v>
      </c>
      <c r="F193" s="44">
        <f t="shared" ref="F193:F194" si="766">+B193*E193</f>
        <v>0</v>
      </c>
      <c r="G193" s="44">
        <f t="shared" ref="G193:G194" si="767">+B193+F193</f>
        <v>0</v>
      </c>
      <c r="H193" s="44">
        <f t="shared" ref="H193:H194" si="768">+G193*$H$5</f>
        <v>0</v>
      </c>
      <c r="I193" s="44">
        <f t="shared" ref="I193:I194" si="769">+G193+H193</f>
        <v>0</v>
      </c>
      <c r="J193" s="45"/>
      <c r="K193" s="44"/>
      <c r="L193" s="44"/>
      <c r="M193" s="44"/>
      <c r="N193" s="44"/>
      <c r="O193" s="42"/>
      <c r="P193" s="42"/>
      <c r="Q193" s="66"/>
      <c r="R193" s="49"/>
      <c r="S193" s="45"/>
      <c r="T193" s="46"/>
      <c r="U193" s="46"/>
      <c r="V193" s="44"/>
      <c r="W193" s="44"/>
      <c r="X193" s="65"/>
      <c r="Y193" s="49"/>
      <c r="Z193" s="49"/>
      <c r="AA193" s="50"/>
      <c r="AB193" s="49"/>
      <c r="AC193" s="51"/>
      <c r="AD193" s="65"/>
      <c r="AE193" s="65"/>
      <c r="AF193" s="49"/>
      <c r="AG193" s="50"/>
      <c r="AH193" s="49"/>
      <c r="AI193" s="51"/>
      <c r="AJ193" s="65"/>
      <c r="AK193" s="65"/>
      <c r="AL193" s="49"/>
      <c r="AM193" s="21"/>
      <c r="AN193" s="65"/>
      <c r="AO193" s="65"/>
      <c r="AP193" s="49"/>
      <c r="AQ193" s="21"/>
      <c r="AR193" s="79"/>
      <c r="AS193" s="79"/>
      <c r="AT193" s="55"/>
      <c r="AU193" s="15"/>
      <c r="AV193" s="80"/>
      <c r="AW193" s="80"/>
      <c r="AX193" s="57"/>
      <c r="AY193" s="2"/>
      <c r="AZ193" s="219"/>
      <c r="BA193" s="219"/>
      <c r="BB193" s="216"/>
    </row>
    <row r="194" spans="1:54" s="1" customFormat="1" x14ac:dyDescent="0.25">
      <c r="A194" s="42" t="s">
        <v>223</v>
      </c>
      <c r="B194" s="44">
        <v>6.15</v>
      </c>
      <c r="C194" s="44">
        <f t="shared" si="764"/>
        <v>0.8610000000000001</v>
      </c>
      <c r="D194" s="44">
        <f t="shared" si="765"/>
        <v>7.0110000000000001</v>
      </c>
      <c r="E194" s="45">
        <v>0</v>
      </c>
      <c r="F194" s="44">
        <f t="shared" si="766"/>
        <v>0</v>
      </c>
      <c r="G194" s="44">
        <f t="shared" si="767"/>
        <v>6.15</v>
      </c>
      <c r="H194" s="44">
        <f t="shared" si="768"/>
        <v>0.8610000000000001</v>
      </c>
      <c r="I194" s="44">
        <f t="shared" si="769"/>
        <v>7.0110000000000001</v>
      </c>
      <c r="J194" s="45">
        <v>0.03</v>
      </c>
      <c r="K194" s="44">
        <f t="shared" ref="K194" si="770">+G194*J194</f>
        <v>0.1845</v>
      </c>
      <c r="L194" s="44">
        <v>63.4</v>
      </c>
      <c r="M194" s="44">
        <f t="shared" ref="M194" si="771">+L194*$M$5</f>
        <v>8.8760000000000012</v>
      </c>
      <c r="N194" s="44">
        <f t="shared" ref="N194" si="772">+L194+M194</f>
        <v>72.275999999999996</v>
      </c>
      <c r="O194" s="42">
        <v>6.33</v>
      </c>
      <c r="P194" s="42">
        <v>7.22</v>
      </c>
      <c r="Q194" s="48">
        <v>0.03</v>
      </c>
      <c r="R194" s="49"/>
      <c r="S194" s="45">
        <v>0.05</v>
      </c>
      <c r="T194" s="46">
        <f t="shared" ref="T194" si="773">+L194*S194</f>
        <v>3.17</v>
      </c>
      <c r="U194" s="46">
        <f t="shared" ref="U194" si="774">+L194+T194</f>
        <v>66.569999999999993</v>
      </c>
      <c r="V194" s="44">
        <f t="shared" ref="V194" si="775">+U194*$V$5</f>
        <v>9.3198000000000008</v>
      </c>
      <c r="W194" s="44">
        <f t="shared" ref="W194" si="776">+U194+V194</f>
        <v>75.889799999999994</v>
      </c>
      <c r="X194" s="65">
        <v>66.569999999999993</v>
      </c>
      <c r="Y194" s="49">
        <f t="shared" ref="Y194" si="777">+X194*$Y$5</f>
        <v>9.3198000000000008</v>
      </c>
      <c r="Z194" s="65">
        <f t="shared" ref="Z194" si="778">+X194+Y194</f>
        <v>75.889799999999994</v>
      </c>
      <c r="AA194" s="50">
        <v>0</v>
      </c>
      <c r="AB194" s="65">
        <f t="shared" ref="AB194" si="779">X194*AA194</f>
        <v>0</v>
      </c>
      <c r="AC194" s="51">
        <v>0</v>
      </c>
      <c r="AD194" s="65" t="e">
        <f>#REF!</f>
        <v>#REF!</v>
      </c>
      <c r="AE194" s="65" t="e">
        <f t="shared" ref="AE194" si="780">+AD194*$Y$5</f>
        <v>#REF!</v>
      </c>
      <c r="AF194" s="65" t="e">
        <f t="shared" ref="AF194" si="781">+AD194+AE194</f>
        <v>#REF!</v>
      </c>
      <c r="AG194" s="50">
        <v>0.06</v>
      </c>
      <c r="AH194" s="49" t="e">
        <f>AD194*AG194</f>
        <v>#REF!</v>
      </c>
      <c r="AI194" s="51" t="e">
        <f>+AD194+AH194</f>
        <v>#REF!</v>
      </c>
      <c r="AJ194" s="65">
        <v>5.89</v>
      </c>
      <c r="AK194" s="65">
        <f t="shared" ref="AK194" si="782">+AJ194*$Y$5</f>
        <v>0.8246</v>
      </c>
      <c r="AL194" s="65">
        <f t="shared" ref="AL194" si="783">+AJ194+AK194</f>
        <v>6.7145999999999999</v>
      </c>
      <c r="AM194" s="21">
        <v>0.1</v>
      </c>
      <c r="AN194" s="65">
        <f>+AJ194*AM194+AJ194</f>
        <v>6.4789999999999992</v>
      </c>
      <c r="AO194" s="65">
        <f t="shared" ref="AO194" si="784">+AN194*$Y$5</f>
        <v>0.90705999999999998</v>
      </c>
      <c r="AP194" s="65">
        <f t="shared" ref="AP194" si="785">+AN194+AO194</f>
        <v>7.3860599999999987</v>
      </c>
      <c r="AQ194" s="21">
        <v>0.1</v>
      </c>
      <c r="AR194" s="79">
        <f>+AN194*AQ194+AN194</f>
        <v>7.1268999999999991</v>
      </c>
      <c r="AS194" s="79">
        <f t="shared" ref="AS194" si="786">+AR194*$Y$5</f>
        <v>0.99776599999999993</v>
      </c>
      <c r="AT194" s="79">
        <f t="shared" ref="AT194" si="787">+AR194+AS194</f>
        <v>8.1246659999999995</v>
      </c>
      <c r="AU194" s="15">
        <v>6.3600000000000004E-2</v>
      </c>
      <c r="AV194" s="80">
        <f>+AR194*AU194+AR194</f>
        <v>7.5801708399999992</v>
      </c>
      <c r="AW194" s="80">
        <f t="shared" ref="AW194" si="788">+AV194*$Y$5</f>
        <v>1.0612239176</v>
      </c>
      <c r="AX194" s="80">
        <f t="shared" ref="AX194" si="789">+AV194+AW194</f>
        <v>8.6413947575999988</v>
      </c>
      <c r="AY194" s="304">
        <v>7.0000000000000007E-2</v>
      </c>
      <c r="AZ194" s="219">
        <f>+AV194*AY194+AV194</f>
        <v>8.110782798799999</v>
      </c>
      <c r="BA194" s="219">
        <f t="shared" ref="BA194" si="790">+AZ194*$BA$5</f>
        <v>1.2166174198199997</v>
      </c>
      <c r="BB194" s="219">
        <f t="shared" ref="BB194" si="791">+AZ194+BA194</f>
        <v>9.3274002186199994</v>
      </c>
    </row>
    <row r="195" spans="1:54" s="1" customFormat="1" ht="18.75" x14ac:dyDescent="0.3">
      <c r="A195" s="81" t="s">
        <v>50</v>
      </c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9"/>
      <c r="P195" s="69"/>
      <c r="Q195" s="67"/>
      <c r="R195" s="70"/>
      <c r="S195" s="67"/>
      <c r="T195" s="67"/>
      <c r="U195" s="67"/>
      <c r="V195" s="67"/>
      <c r="W195" s="67"/>
      <c r="X195" s="71"/>
      <c r="Y195" s="70"/>
      <c r="Z195" s="70"/>
      <c r="AA195" s="72"/>
      <c r="AB195" s="70"/>
      <c r="AC195" s="73"/>
      <c r="AD195" s="71"/>
      <c r="AE195" s="71"/>
      <c r="AF195" s="70"/>
      <c r="AG195" s="72"/>
      <c r="AH195" s="70"/>
      <c r="AI195" s="73"/>
      <c r="AJ195" s="71"/>
      <c r="AK195" s="71"/>
      <c r="AL195" s="70"/>
      <c r="AM195" s="74"/>
      <c r="AN195" s="71"/>
      <c r="AO195" s="71"/>
      <c r="AP195" s="70"/>
      <c r="AQ195" s="74"/>
      <c r="AR195" s="75"/>
      <c r="AS195" s="75"/>
      <c r="AT195" s="76"/>
      <c r="AU195" s="15"/>
      <c r="AV195" s="77"/>
      <c r="AW195" s="77"/>
      <c r="AX195" s="78"/>
      <c r="AY195" s="2"/>
      <c r="AZ195" s="276"/>
      <c r="BA195" s="276"/>
      <c r="BB195" s="277"/>
    </row>
    <row r="196" spans="1:54" s="1" customFormat="1" ht="15" hidden="1" customHeight="1" x14ac:dyDescent="0.25">
      <c r="A196" s="66" t="s">
        <v>34</v>
      </c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42"/>
      <c r="P196" s="42"/>
      <c r="Q196" s="66"/>
      <c r="R196" s="49"/>
      <c r="S196" s="66"/>
      <c r="T196" s="66"/>
      <c r="U196" s="66"/>
      <c r="V196" s="66"/>
      <c r="W196" s="66"/>
      <c r="X196" s="65"/>
      <c r="Y196" s="49"/>
      <c r="Z196" s="49"/>
      <c r="AA196" s="50"/>
      <c r="AB196" s="49"/>
      <c r="AC196" s="51"/>
      <c r="AD196" s="65"/>
      <c r="AE196" s="65"/>
      <c r="AF196" s="49"/>
      <c r="AG196" s="50"/>
      <c r="AH196" s="49"/>
      <c r="AI196" s="51"/>
      <c r="AJ196" s="65"/>
      <c r="AK196" s="65"/>
      <c r="AL196" s="49"/>
      <c r="AM196" s="21"/>
      <c r="AN196" s="65"/>
      <c r="AO196" s="65"/>
      <c r="AP196" s="49"/>
      <c r="AQ196" s="21"/>
      <c r="AR196" s="79"/>
      <c r="AS196" s="79"/>
      <c r="AT196" s="55"/>
      <c r="AU196" s="15"/>
      <c r="AV196" s="77"/>
      <c r="AW196" s="77"/>
      <c r="AX196" s="78"/>
      <c r="AY196" s="2"/>
      <c r="AZ196" s="276"/>
      <c r="BA196" s="276"/>
      <c r="BB196" s="277"/>
    </row>
    <row r="197" spans="1:54" s="1" customFormat="1" ht="15" hidden="1" customHeight="1" x14ac:dyDescent="0.25">
      <c r="A197" s="42" t="s">
        <v>234</v>
      </c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66"/>
      <c r="R197" s="49"/>
      <c r="S197" s="42"/>
      <c r="T197" s="42"/>
      <c r="U197" s="42"/>
      <c r="V197" s="42"/>
      <c r="W197" s="42"/>
      <c r="X197" s="65"/>
      <c r="Y197" s="49"/>
      <c r="Z197" s="49"/>
      <c r="AA197" s="50"/>
      <c r="AB197" s="49"/>
      <c r="AC197" s="51"/>
      <c r="AD197" s="65">
        <v>45</v>
      </c>
      <c r="AE197" s="65">
        <f t="shared" ref="AE197" si="792">+AD197*$Y$5</f>
        <v>6.3000000000000007</v>
      </c>
      <c r="AF197" s="65">
        <f t="shared" ref="AF197" si="793">+AD197+AE197</f>
        <v>51.3</v>
      </c>
      <c r="AG197" s="50">
        <v>0.06</v>
      </c>
      <c r="AH197" s="49">
        <f t="shared" ref="AH197:AH209" si="794">AD197*AG197</f>
        <v>2.6999999999999997</v>
      </c>
      <c r="AI197" s="51">
        <f t="shared" ref="AI197:AI209" si="795">+AD197+AH197</f>
        <v>47.7</v>
      </c>
      <c r="AJ197" s="65">
        <v>47.7</v>
      </c>
      <c r="AK197" s="65">
        <f t="shared" ref="AK197:AK209" si="796">+AJ197*$Y$5</f>
        <v>6.6780000000000008</v>
      </c>
      <c r="AL197" s="65">
        <f t="shared" ref="AL197:AL209" si="797">+AJ197+AK197</f>
        <v>54.378</v>
      </c>
      <c r="AM197" s="21">
        <v>11.764799999999999</v>
      </c>
      <c r="AN197" s="65">
        <f t="shared" ref="AN197:AN209" si="798">+AJ197*AM197+AJ197</f>
        <v>608.88096000000007</v>
      </c>
      <c r="AO197" s="65">
        <f t="shared" ref="AO197:AO209" si="799">+AN197*$Y$5</f>
        <v>85.243334400000023</v>
      </c>
      <c r="AP197" s="65">
        <f t="shared" ref="AP197:AP209" si="800">+AN197+AO197</f>
        <v>694.12429440000005</v>
      </c>
      <c r="AQ197" s="21">
        <v>0.06</v>
      </c>
      <c r="AR197" s="79">
        <f t="shared" ref="AR197" si="801">+AN197*AQ197+AN197</f>
        <v>645.41381760000013</v>
      </c>
      <c r="AS197" s="79">
        <f t="shared" ref="AS197:AS211" si="802">+AR197*$Y$5</f>
        <v>90.357934464000024</v>
      </c>
      <c r="AT197" s="79">
        <f t="shared" ref="AT197:AT211" si="803">+AR197+AS197</f>
        <v>735.77175206400011</v>
      </c>
      <c r="AU197" s="15">
        <v>6.0999999999999999E-2</v>
      </c>
      <c r="AV197" s="77">
        <f t="shared" ref="AV197:AV198" si="804">+AR197*AU197+AR197</f>
        <v>684.78406047360011</v>
      </c>
      <c r="AW197" s="77">
        <f t="shared" ref="AW197:AW211" si="805">+AV197*$Y$5</f>
        <v>95.869768466304023</v>
      </c>
      <c r="AX197" s="77">
        <f t="shared" ref="AX197:AX211" si="806">+AV197+AW197</f>
        <v>780.65382893990409</v>
      </c>
      <c r="AY197" s="304">
        <v>0.06</v>
      </c>
      <c r="AZ197" s="276">
        <f t="shared" ref="AZ197:AZ198" si="807">+AV197*AY197+AV197</f>
        <v>725.87110410201615</v>
      </c>
      <c r="BA197" s="219">
        <f t="shared" ref="BA197:BA198" si="808">+AZ197*$BA$5</f>
        <v>108.88066561530242</v>
      </c>
      <c r="BB197" s="276">
        <f t="shared" ref="BB197:BB198" si="809">+AZ197+BA197</f>
        <v>834.75176971731855</v>
      </c>
    </row>
    <row r="198" spans="1:54" s="1" customFormat="1" ht="15" hidden="1" customHeight="1" x14ac:dyDescent="0.25">
      <c r="A198" s="42" t="s">
        <v>292</v>
      </c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66"/>
      <c r="R198" s="49"/>
      <c r="S198" s="42"/>
      <c r="T198" s="42"/>
      <c r="U198" s="42"/>
      <c r="V198" s="42"/>
      <c r="W198" s="42"/>
      <c r="X198" s="65"/>
      <c r="Y198" s="49"/>
      <c r="Z198" s="49"/>
      <c r="AA198" s="50"/>
      <c r="AB198" s="49"/>
      <c r="AC198" s="51"/>
      <c r="AD198" s="65"/>
      <c r="AE198" s="65"/>
      <c r="AF198" s="65"/>
      <c r="AG198" s="50"/>
      <c r="AH198" s="49"/>
      <c r="AI198" s="51"/>
      <c r="AJ198" s="65"/>
      <c r="AK198" s="65"/>
      <c r="AL198" s="65"/>
      <c r="AM198" s="21"/>
      <c r="AN198" s="65">
        <v>65</v>
      </c>
      <c r="AO198" s="65">
        <f t="shared" si="799"/>
        <v>9.1000000000000014</v>
      </c>
      <c r="AP198" s="65">
        <f t="shared" si="800"/>
        <v>74.099999999999994</v>
      </c>
      <c r="AQ198" s="21">
        <v>0.06</v>
      </c>
      <c r="AR198" s="79">
        <v>65</v>
      </c>
      <c r="AS198" s="79">
        <f t="shared" si="802"/>
        <v>9.1000000000000014</v>
      </c>
      <c r="AT198" s="79">
        <f t="shared" si="803"/>
        <v>74.099999999999994</v>
      </c>
      <c r="AU198" s="15">
        <v>6.0999999999999999E-2</v>
      </c>
      <c r="AV198" s="77">
        <f t="shared" si="804"/>
        <v>68.965000000000003</v>
      </c>
      <c r="AW198" s="77">
        <f t="shared" si="805"/>
        <v>9.6551000000000009</v>
      </c>
      <c r="AX198" s="77">
        <f t="shared" si="806"/>
        <v>78.620100000000008</v>
      </c>
      <c r="AY198" s="304">
        <v>0.06</v>
      </c>
      <c r="AZ198" s="276">
        <f t="shared" si="807"/>
        <v>73.102900000000005</v>
      </c>
      <c r="BA198" s="219">
        <f t="shared" si="808"/>
        <v>10.965435000000001</v>
      </c>
      <c r="BB198" s="276">
        <f t="shared" si="809"/>
        <v>84.068335000000005</v>
      </c>
    </row>
    <row r="199" spans="1:54" s="1" customFormat="1" ht="15" customHeight="1" x14ac:dyDescent="0.25">
      <c r="A199" s="67" t="s">
        <v>34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7"/>
      <c r="R199" s="70"/>
      <c r="S199" s="69"/>
      <c r="T199" s="69"/>
      <c r="U199" s="69"/>
      <c r="V199" s="69"/>
      <c r="W199" s="69"/>
      <c r="X199" s="71"/>
      <c r="Y199" s="70"/>
      <c r="Z199" s="70"/>
      <c r="AA199" s="72"/>
      <c r="AB199" s="70"/>
      <c r="AC199" s="73"/>
      <c r="AD199" s="71"/>
      <c r="AE199" s="71"/>
      <c r="AF199" s="71"/>
      <c r="AG199" s="72"/>
      <c r="AH199" s="70"/>
      <c r="AI199" s="73"/>
      <c r="AJ199" s="71"/>
      <c r="AK199" s="71"/>
      <c r="AL199" s="71"/>
      <c r="AM199" s="74"/>
      <c r="AN199" s="71"/>
      <c r="AO199" s="71"/>
      <c r="AP199" s="71"/>
      <c r="AQ199" s="74"/>
      <c r="AR199" s="75"/>
      <c r="AS199" s="75"/>
      <c r="AT199" s="75"/>
      <c r="AU199" s="15"/>
      <c r="AV199" s="77"/>
      <c r="AW199" s="77"/>
      <c r="AX199" s="77"/>
      <c r="AY199" s="2"/>
      <c r="AZ199" s="276"/>
      <c r="BA199" s="276"/>
      <c r="BB199" s="276"/>
    </row>
    <row r="200" spans="1:54" s="1" customFormat="1" ht="15" customHeight="1" x14ac:dyDescent="0.25">
      <c r="A200" s="42" t="s">
        <v>234</v>
      </c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66"/>
      <c r="R200" s="49"/>
      <c r="S200" s="42"/>
      <c r="T200" s="42"/>
      <c r="U200" s="42"/>
      <c r="V200" s="42"/>
      <c r="W200" s="42"/>
      <c r="X200" s="65"/>
      <c r="Y200" s="49"/>
      <c r="Z200" s="49"/>
      <c r="AA200" s="50"/>
      <c r="AB200" s="49"/>
      <c r="AC200" s="51"/>
      <c r="AD200" s="65"/>
      <c r="AE200" s="65"/>
      <c r="AF200" s="65"/>
      <c r="AG200" s="50"/>
      <c r="AH200" s="49"/>
      <c r="AI200" s="51"/>
      <c r="AJ200" s="65"/>
      <c r="AK200" s="65"/>
      <c r="AL200" s="65"/>
      <c r="AM200" s="21"/>
      <c r="AN200" s="65"/>
      <c r="AO200" s="65"/>
      <c r="AP200" s="65"/>
      <c r="AQ200" s="21"/>
      <c r="AR200" s="79">
        <v>645.41381760000013</v>
      </c>
      <c r="AS200" s="79">
        <f t="shared" si="802"/>
        <v>90.357934464000024</v>
      </c>
      <c r="AT200" s="79">
        <f t="shared" si="803"/>
        <v>735.77175206400011</v>
      </c>
      <c r="AU200" s="15">
        <v>6.3600000000000004E-2</v>
      </c>
      <c r="AV200" s="80">
        <f t="shared" ref="AV200:AV201" si="810">+AR200*AU200+AR200</f>
        <v>686.46213639936013</v>
      </c>
      <c r="AW200" s="80">
        <f t="shared" si="805"/>
        <v>96.104699095910433</v>
      </c>
      <c r="AX200" s="80">
        <f t="shared" si="806"/>
        <v>782.56683549527054</v>
      </c>
      <c r="AY200" s="304">
        <v>7.0000000000000007E-2</v>
      </c>
      <c r="AZ200" s="219">
        <f t="shared" ref="AZ200:AZ201" si="811">+AV200*AY200+AV200</f>
        <v>734.51448594731539</v>
      </c>
      <c r="BA200" s="219">
        <f t="shared" ref="BA200:BA211" si="812">+AZ200*$BA$5</f>
        <v>110.1771728920973</v>
      </c>
      <c r="BB200" s="219">
        <f t="shared" ref="BB200:BB211" si="813">+AZ200+BA200</f>
        <v>844.69165883941264</v>
      </c>
    </row>
    <row r="201" spans="1:54" s="1" customFormat="1" ht="15" customHeight="1" x14ac:dyDescent="0.25">
      <c r="A201" s="42" t="s">
        <v>292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66"/>
      <c r="R201" s="49"/>
      <c r="S201" s="42"/>
      <c r="T201" s="42"/>
      <c r="U201" s="42"/>
      <c r="V201" s="42"/>
      <c r="W201" s="42"/>
      <c r="X201" s="65"/>
      <c r="Y201" s="49"/>
      <c r="Z201" s="49"/>
      <c r="AA201" s="50"/>
      <c r="AB201" s="49"/>
      <c r="AC201" s="51"/>
      <c r="AD201" s="65"/>
      <c r="AE201" s="65"/>
      <c r="AF201" s="65"/>
      <c r="AG201" s="50"/>
      <c r="AH201" s="49"/>
      <c r="AI201" s="51"/>
      <c r="AJ201" s="65"/>
      <c r="AK201" s="65"/>
      <c r="AL201" s="65"/>
      <c r="AM201" s="21"/>
      <c r="AN201" s="65"/>
      <c r="AO201" s="65"/>
      <c r="AP201" s="65"/>
      <c r="AQ201" s="21"/>
      <c r="AR201" s="79">
        <v>68.900000000000006</v>
      </c>
      <c r="AS201" s="79">
        <f t="shared" si="802"/>
        <v>9.6460000000000026</v>
      </c>
      <c r="AT201" s="79">
        <f t="shared" si="803"/>
        <v>78.546000000000006</v>
      </c>
      <c r="AU201" s="15">
        <v>6.3600000000000004E-2</v>
      </c>
      <c r="AV201" s="80">
        <f t="shared" si="810"/>
        <v>73.282040000000009</v>
      </c>
      <c r="AW201" s="80">
        <f t="shared" si="805"/>
        <v>10.259485600000001</v>
      </c>
      <c r="AX201" s="80">
        <f t="shared" si="806"/>
        <v>83.541525600000014</v>
      </c>
      <c r="AY201" s="304">
        <v>7.0000000000000007E-2</v>
      </c>
      <c r="AZ201" s="219">
        <f t="shared" si="811"/>
        <v>78.411782800000012</v>
      </c>
      <c r="BA201" s="219">
        <f t="shared" si="812"/>
        <v>11.761767420000002</v>
      </c>
      <c r="BB201" s="219">
        <f t="shared" si="813"/>
        <v>90.17355022000001</v>
      </c>
    </row>
    <row r="202" spans="1:54" s="1" customFormat="1" x14ac:dyDescent="0.25">
      <c r="A202" s="42" t="s">
        <v>235</v>
      </c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66"/>
      <c r="R202" s="49"/>
      <c r="S202" s="42"/>
      <c r="T202" s="42"/>
      <c r="U202" s="42"/>
      <c r="V202" s="42"/>
      <c r="W202" s="42"/>
      <c r="X202" s="65"/>
      <c r="Y202" s="49"/>
      <c r="Z202" s="49"/>
      <c r="AA202" s="50"/>
      <c r="AB202" s="49"/>
      <c r="AC202" s="51"/>
      <c r="AD202" s="65">
        <v>149.41999999999999</v>
      </c>
      <c r="AE202" s="65">
        <f t="shared" ref="AE202:AE203" si="814">+AD202*$Y$5</f>
        <v>20.918800000000001</v>
      </c>
      <c r="AF202" s="65">
        <f t="shared" ref="AF202:AF203" si="815">+AD202+AE202</f>
        <v>170.33879999999999</v>
      </c>
      <c r="AG202" s="50">
        <v>0.06</v>
      </c>
      <c r="AH202" s="49">
        <f t="shared" si="794"/>
        <v>8.9651999999999994</v>
      </c>
      <c r="AI202" s="51">
        <f t="shared" si="795"/>
        <v>158.3852</v>
      </c>
      <c r="AJ202" s="65">
        <v>158.38999999999999</v>
      </c>
      <c r="AK202" s="65">
        <f t="shared" si="796"/>
        <v>22.174600000000002</v>
      </c>
      <c r="AL202" s="65">
        <f t="shared" si="797"/>
        <v>180.56459999999998</v>
      </c>
      <c r="AM202" s="21">
        <v>0.1</v>
      </c>
      <c r="AN202" s="65">
        <f t="shared" si="798"/>
        <v>174.22899999999998</v>
      </c>
      <c r="AO202" s="65">
        <f t="shared" si="799"/>
        <v>24.392060000000001</v>
      </c>
      <c r="AP202" s="65">
        <f t="shared" si="800"/>
        <v>198.62106</v>
      </c>
      <c r="AQ202" s="21">
        <v>0.06</v>
      </c>
      <c r="AR202" s="79">
        <v>184.68274</v>
      </c>
      <c r="AS202" s="79">
        <f t="shared" si="802"/>
        <v>25.855583600000003</v>
      </c>
      <c r="AT202" s="79">
        <f t="shared" si="803"/>
        <v>210.53832360000001</v>
      </c>
      <c r="AU202" s="15">
        <v>6.3600000000000004E-2</v>
      </c>
      <c r="AV202" s="80">
        <f>+AR202*AU202+AR202</f>
        <v>196.42856226399999</v>
      </c>
      <c r="AW202" s="80">
        <f t="shared" si="805"/>
        <v>27.49999871696</v>
      </c>
      <c r="AX202" s="80">
        <f t="shared" si="806"/>
        <v>223.92856098095999</v>
      </c>
      <c r="AY202" s="304">
        <v>7.0000000000000007E-2</v>
      </c>
      <c r="AZ202" s="219">
        <f>+AV202*AY202+AV202</f>
        <v>210.17856162248</v>
      </c>
      <c r="BA202" s="219">
        <f t="shared" si="812"/>
        <v>31.526784243371999</v>
      </c>
      <c r="BB202" s="219">
        <f t="shared" si="813"/>
        <v>241.705345865852</v>
      </c>
    </row>
    <row r="203" spans="1:54" s="6" customFormat="1" x14ac:dyDescent="0.25">
      <c r="A203" s="42" t="s">
        <v>236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66"/>
      <c r="R203" s="49"/>
      <c r="S203" s="42"/>
      <c r="T203" s="42"/>
      <c r="U203" s="42"/>
      <c r="V203" s="42"/>
      <c r="W203" s="42"/>
      <c r="X203" s="65"/>
      <c r="Y203" s="49"/>
      <c r="Z203" s="49"/>
      <c r="AA203" s="50"/>
      <c r="AB203" s="49"/>
      <c r="AC203" s="51"/>
      <c r="AD203" s="65">
        <v>207.94</v>
      </c>
      <c r="AE203" s="65">
        <f t="shared" si="814"/>
        <v>29.111600000000003</v>
      </c>
      <c r="AF203" s="65">
        <f t="shared" si="815"/>
        <v>237.05160000000001</v>
      </c>
      <c r="AG203" s="50">
        <v>0.06</v>
      </c>
      <c r="AH203" s="49">
        <f t="shared" si="794"/>
        <v>12.4764</v>
      </c>
      <c r="AI203" s="51">
        <f t="shared" si="795"/>
        <v>220.41640000000001</v>
      </c>
      <c r="AJ203" s="65">
        <v>220.42</v>
      </c>
      <c r="AK203" s="65">
        <f t="shared" si="796"/>
        <v>30.858800000000002</v>
      </c>
      <c r="AL203" s="65">
        <f t="shared" si="797"/>
        <v>251.27879999999999</v>
      </c>
      <c r="AM203" s="21">
        <v>0.125</v>
      </c>
      <c r="AN203" s="65">
        <f t="shared" si="798"/>
        <v>247.9725</v>
      </c>
      <c r="AO203" s="65">
        <f t="shared" si="799"/>
        <v>34.716150000000006</v>
      </c>
      <c r="AP203" s="65">
        <f t="shared" si="800"/>
        <v>282.68865</v>
      </c>
      <c r="AQ203" s="21">
        <v>0.06</v>
      </c>
      <c r="AR203" s="79">
        <v>262.85084999999998</v>
      </c>
      <c r="AS203" s="79">
        <f t="shared" si="802"/>
        <v>36.799118999999997</v>
      </c>
      <c r="AT203" s="79">
        <f t="shared" si="803"/>
        <v>299.649969</v>
      </c>
      <c r="AU203" s="15">
        <v>6.3600000000000004E-2</v>
      </c>
      <c r="AV203" s="80">
        <f t="shared" ref="AV203:AV204" si="816">+AR203*AU203+AR203</f>
        <v>279.56816405999996</v>
      </c>
      <c r="AW203" s="80">
        <f t="shared" si="805"/>
        <v>39.139542968400001</v>
      </c>
      <c r="AX203" s="80">
        <f t="shared" si="806"/>
        <v>318.70770702839997</v>
      </c>
      <c r="AY203" s="304">
        <v>7.0000000000000007E-2</v>
      </c>
      <c r="AZ203" s="219">
        <f t="shared" ref="AZ203:AZ211" si="817">+AV203*AY203+AV203</f>
        <v>299.13793554419993</v>
      </c>
      <c r="BA203" s="219">
        <f t="shared" si="812"/>
        <v>44.870690331629987</v>
      </c>
      <c r="BB203" s="219">
        <f t="shared" si="813"/>
        <v>344.00862587582992</v>
      </c>
    </row>
    <row r="204" spans="1:54" s="6" customFormat="1" x14ac:dyDescent="0.25">
      <c r="A204" s="42" t="s">
        <v>293</v>
      </c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66"/>
      <c r="R204" s="49"/>
      <c r="S204" s="42"/>
      <c r="T204" s="42"/>
      <c r="U204" s="42"/>
      <c r="V204" s="42"/>
      <c r="W204" s="42"/>
      <c r="X204" s="65"/>
      <c r="Y204" s="49"/>
      <c r="Z204" s="49"/>
      <c r="AA204" s="50"/>
      <c r="AB204" s="49"/>
      <c r="AC204" s="51"/>
      <c r="AD204" s="65"/>
      <c r="AE204" s="65"/>
      <c r="AF204" s="65"/>
      <c r="AG204" s="50"/>
      <c r="AH204" s="49"/>
      <c r="AI204" s="51"/>
      <c r="AJ204" s="65"/>
      <c r="AK204" s="65"/>
      <c r="AL204" s="65"/>
      <c r="AM204" s="21"/>
      <c r="AN204" s="65">
        <v>2915</v>
      </c>
      <c r="AO204" s="65">
        <f t="shared" si="799"/>
        <v>408.1</v>
      </c>
      <c r="AP204" s="65">
        <f t="shared" si="800"/>
        <v>3323.1</v>
      </c>
      <c r="AQ204" s="21">
        <v>0.06</v>
      </c>
      <c r="AR204" s="79">
        <v>3089.9</v>
      </c>
      <c r="AS204" s="79">
        <f t="shared" si="802"/>
        <v>432.58600000000007</v>
      </c>
      <c r="AT204" s="79">
        <f t="shared" si="803"/>
        <v>3522.4860000000003</v>
      </c>
      <c r="AU204" s="15">
        <v>6.3600000000000004E-2</v>
      </c>
      <c r="AV204" s="80">
        <f t="shared" si="816"/>
        <v>3286.4176400000001</v>
      </c>
      <c r="AW204" s="80">
        <f t="shared" si="805"/>
        <v>460.09846960000004</v>
      </c>
      <c r="AX204" s="80">
        <f t="shared" si="806"/>
        <v>3746.5161096000002</v>
      </c>
      <c r="AY204" s="304">
        <v>7.0000000000000007E-2</v>
      </c>
      <c r="AZ204" s="219">
        <f t="shared" si="817"/>
        <v>3516.4668748000004</v>
      </c>
      <c r="BA204" s="219">
        <f t="shared" si="812"/>
        <v>527.47003122000001</v>
      </c>
      <c r="BB204" s="219">
        <f t="shared" si="813"/>
        <v>4043.9369060200006</v>
      </c>
    </row>
    <row r="205" spans="1:54" s="7" customFormat="1" x14ac:dyDescent="0.25">
      <c r="A205" s="42" t="s">
        <v>237</v>
      </c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66"/>
      <c r="R205" s="49"/>
      <c r="S205" s="42"/>
      <c r="T205" s="42"/>
      <c r="U205" s="42"/>
      <c r="V205" s="42"/>
      <c r="W205" s="42"/>
      <c r="X205" s="65"/>
      <c r="Y205" s="49"/>
      <c r="Z205" s="49"/>
      <c r="AA205" s="50"/>
      <c r="AB205" s="49"/>
      <c r="AC205" s="51"/>
      <c r="AD205" s="65">
        <v>500</v>
      </c>
      <c r="AE205" s="65">
        <f t="shared" ref="AE205:AE209" si="818">+AD205*$Y$5</f>
        <v>70</v>
      </c>
      <c r="AF205" s="65">
        <f t="shared" ref="AF205:AF209" si="819">+AD205+AE205</f>
        <v>570</v>
      </c>
      <c r="AG205" s="50">
        <v>0.06</v>
      </c>
      <c r="AH205" s="49">
        <f t="shared" si="794"/>
        <v>30</v>
      </c>
      <c r="AI205" s="51">
        <f t="shared" si="795"/>
        <v>530</v>
      </c>
      <c r="AJ205" s="65">
        <v>530</v>
      </c>
      <c r="AK205" s="65">
        <f t="shared" si="796"/>
        <v>74.2</v>
      </c>
      <c r="AL205" s="65">
        <f t="shared" si="797"/>
        <v>604.20000000000005</v>
      </c>
      <c r="AM205" s="21">
        <v>0.1</v>
      </c>
      <c r="AN205" s="65">
        <f t="shared" si="798"/>
        <v>583</v>
      </c>
      <c r="AO205" s="65">
        <f t="shared" si="799"/>
        <v>81.62</v>
      </c>
      <c r="AP205" s="65">
        <f t="shared" si="800"/>
        <v>664.62</v>
      </c>
      <c r="AQ205" s="21">
        <v>0.06</v>
      </c>
      <c r="AR205" s="79">
        <v>617.98</v>
      </c>
      <c r="AS205" s="79">
        <f t="shared" si="802"/>
        <v>86.517200000000017</v>
      </c>
      <c r="AT205" s="79">
        <f t="shared" si="803"/>
        <v>704.49720000000002</v>
      </c>
      <c r="AU205" s="15">
        <v>6.3600000000000004E-2</v>
      </c>
      <c r="AV205" s="80">
        <f t="shared" ref="AV205:AV211" si="820">+AR205*AU205+AR205</f>
        <v>657.28352800000005</v>
      </c>
      <c r="AW205" s="80">
        <f t="shared" si="805"/>
        <v>92.019693920000009</v>
      </c>
      <c r="AX205" s="80">
        <f t="shared" si="806"/>
        <v>749.30322192000006</v>
      </c>
      <c r="AY205" s="304">
        <v>7.0000000000000007E-2</v>
      </c>
      <c r="AZ205" s="219">
        <f t="shared" si="817"/>
        <v>703.29337496000005</v>
      </c>
      <c r="BA205" s="219">
        <f t="shared" si="812"/>
        <v>105.494006244</v>
      </c>
      <c r="BB205" s="219">
        <f t="shared" si="813"/>
        <v>808.7873812040001</v>
      </c>
    </row>
    <row r="206" spans="1:54" s="6" customFormat="1" x14ac:dyDescent="0.25">
      <c r="A206" s="42" t="s">
        <v>238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66"/>
      <c r="R206" s="49"/>
      <c r="S206" s="42"/>
      <c r="T206" s="42"/>
      <c r="U206" s="42"/>
      <c r="V206" s="42"/>
      <c r="W206" s="42"/>
      <c r="X206" s="65"/>
      <c r="Y206" s="49"/>
      <c r="Z206" s="49"/>
      <c r="AA206" s="50"/>
      <c r="AB206" s="49"/>
      <c r="AC206" s="51"/>
      <c r="AD206" s="65">
        <v>750</v>
      </c>
      <c r="AE206" s="65">
        <f t="shared" si="818"/>
        <v>105.00000000000001</v>
      </c>
      <c r="AF206" s="65">
        <f t="shared" si="819"/>
        <v>855</v>
      </c>
      <c r="AG206" s="50">
        <v>0.06</v>
      </c>
      <c r="AH206" s="49">
        <f t="shared" si="794"/>
        <v>45</v>
      </c>
      <c r="AI206" s="51">
        <f t="shared" si="795"/>
        <v>795</v>
      </c>
      <c r="AJ206" s="65">
        <v>795</v>
      </c>
      <c r="AK206" s="65">
        <f t="shared" si="796"/>
        <v>111.30000000000001</v>
      </c>
      <c r="AL206" s="65">
        <f t="shared" si="797"/>
        <v>906.3</v>
      </c>
      <c r="AM206" s="21">
        <v>0.1</v>
      </c>
      <c r="AN206" s="65">
        <f t="shared" si="798"/>
        <v>874.5</v>
      </c>
      <c r="AO206" s="65">
        <f t="shared" si="799"/>
        <v>122.43</v>
      </c>
      <c r="AP206" s="65">
        <f t="shared" si="800"/>
        <v>996.93000000000006</v>
      </c>
      <c r="AQ206" s="21">
        <v>0.06</v>
      </c>
      <c r="AR206" s="79">
        <v>926.97</v>
      </c>
      <c r="AS206" s="79">
        <f t="shared" si="802"/>
        <v>129.7758</v>
      </c>
      <c r="AT206" s="79">
        <f t="shared" si="803"/>
        <v>1056.7458000000001</v>
      </c>
      <c r="AU206" s="15">
        <v>6.3600000000000004E-2</v>
      </c>
      <c r="AV206" s="80">
        <f t="shared" si="820"/>
        <v>985.92529200000001</v>
      </c>
      <c r="AW206" s="80">
        <f t="shared" si="805"/>
        <v>138.02954088000001</v>
      </c>
      <c r="AX206" s="80">
        <f t="shared" si="806"/>
        <v>1123.9548328800001</v>
      </c>
      <c r="AY206" s="304">
        <v>7.0000000000000007E-2</v>
      </c>
      <c r="AZ206" s="219">
        <f t="shared" si="817"/>
        <v>1054.94006244</v>
      </c>
      <c r="BA206" s="219">
        <f t="shared" si="812"/>
        <v>158.24100936599999</v>
      </c>
      <c r="BB206" s="219">
        <f t="shared" si="813"/>
        <v>1213.1810718060001</v>
      </c>
    </row>
    <row r="207" spans="1:54" s="6" customFormat="1" x14ac:dyDescent="0.25">
      <c r="A207" s="42" t="s">
        <v>239</v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66"/>
      <c r="R207" s="49"/>
      <c r="S207" s="42"/>
      <c r="T207" s="42"/>
      <c r="U207" s="42"/>
      <c r="V207" s="42"/>
      <c r="W207" s="42"/>
      <c r="X207" s="65"/>
      <c r="Y207" s="49"/>
      <c r="Z207" s="49"/>
      <c r="AA207" s="50"/>
      <c r="AB207" s="49"/>
      <c r="AC207" s="51"/>
      <c r="AD207" s="65">
        <v>750</v>
      </c>
      <c r="AE207" s="65">
        <f t="shared" si="818"/>
        <v>105.00000000000001</v>
      </c>
      <c r="AF207" s="65">
        <f t="shared" si="819"/>
        <v>855</v>
      </c>
      <c r="AG207" s="50">
        <v>0.06</v>
      </c>
      <c r="AH207" s="49">
        <f t="shared" si="794"/>
        <v>45</v>
      </c>
      <c r="AI207" s="51">
        <f t="shared" si="795"/>
        <v>795</v>
      </c>
      <c r="AJ207" s="65">
        <v>795</v>
      </c>
      <c r="AK207" s="65">
        <f t="shared" si="796"/>
        <v>111.30000000000001</v>
      </c>
      <c r="AL207" s="65">
        <f t="shared" si="797"/>
        <v>906.3</v>
      </c>
      <c r="AM207" s="21">
        <v>0.1</v>
      </c>
      <c r="AN207" s="65">
        <f t="shared" si="798"/>
        <v>874.5</v>
      </c>
      <c r="AO207" s="65">
        <f t="shared" si="799"/>
        <v>122.43</v>
      </c>
      <c r="AP207" s="65">
        <f t="shared" si="800"/>
        <v>996.93000000000006</v>
      </c>
      <c r="AQ207" s="21">
        <v>0.06</v>
      </c>
      <c r="AR207" s="79">
        <v>926.97</v>
      </c>
      <c r="AS207" s="79">
        <f t="shared" si="802"/>
        <v>129.7758</v>
      </c>
      <c r="AT207" s="79">
        <f t="shared" si="803"/>
        <v>1056.7458000000001</v>
      </c>
      <c r="AU207" s="15">
        <v>6.3600000000000004E-2</v>
      </c>
      <c r="AV207" s="80">
        <f t="shared" si="820"/>
        <v>985.92529200000001</v>
      </c>
      <c r="AW207" s="80">
        <f t="shared" si="805"/>
        <v>138.02954088000001</v>
      </c>
      <c r="AX207" s="80">
        <f t="shared" si="806"/>
        <v>1123.9548328800001</v>
      </c>
      <c r="AY207" s="304">
        <v>7.0000000000000007E-2</v>
      </c>
      <c r="AZ207" s="219">
        <f t="shared" si="817"/>
        <v>1054.94006244</v>
      </c>
      <c r="BA207" s="219">
        <f t="shared" si="812"/>
        <v>158.24100936599999</v>
      </c>
      <c r="BB207" s="219">
        <f t="shared" si="813"/>
        <v>1213.1810718060001</v>
      </c>
    </row>
    <row r="208" spans="1:54" s="1" customFormat="1" x14ac:dyDescent="0.25">
      <c r="A208" s="42" t="s">
        <v>240</v>
      </c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66"/>
      <c r="R208" s="49"/>
      <c r="S208" s="42"/>
      <c r="T208" s="42"/>
      <c r="U208" s="42"/>
      <c r="V208" s="42"/>
      <c r="W208" s="42"/>
      <c r="X208" s="65"/>
      <c r="Y208" s="49"/>
      <c r="Z208" s="49"/>
      <c r="AA208" s="50"/>
      <c r="AB208" s="49"/>
      <c r="AC208" s="51"/>
      <c r="AD208" s="65">
        <v>710.56</v>
      </c>
      <c r="AE208" s="65">
        <f t="shared" si="818"/>
        <v>99.478400000000008</v>
      </c>
      <c r="AF208" s="65">
        <f t="shared" si="819"/>
        <v>810.03839999999991</v>
      </c>
      <c r="AG208" s="50">
        <v>0.06</v>
      </c>
      <c r="AH208" s="49">
        <f t="shared" si="794"/>
        <v>42.633599999999994</v>
      </c>
      <c r="AI208" s="51">
        <f t="shared" si="795"/>
        <v>753.19359999999995</v>
      </c>
      <c r="AJ208" s="65">
        <v>753.19</v>
      </c>
      <c r="AK208" s="65">
        <f t="shared" si="796"/>
        <v>105.44660000000002</v>
      </c>
      <c r="AL208" s="65">
        <f t="shared" si="797"/>
        <v>858.63660000000004</v>
      </c>
      <c r="AM208" s="21">
        <v>0.1</v>
      </c>
      <c r="AN208" s="65">
        <f t="shared" si="798"/>
        <v>828.50900000000001</v>
      </c>
      <c r="AO208" s="65">
        <f t="shared" si="799"/>
        <v>115.99126000000001</v>
      </c>
      <c r="AP208" s="65">
        <f t="shared" si="800"/>
        <v>944.50026000000003</v>
      </c>
      <c r="AQ208" s="21">
        <v>0.06</v>
      </c>
      <c r="AR208" s="79">
        <v>878.21954000000005</v>
      </c>
      <c r="AS208" s="79">
        <f t="shared" si="802"/>
        <v>122.95073560000002</v>
      </c>
      <c r="AT208" s="79">
        <f t="shared" si="803"/>
        <v>1001.1702756000001</v>
      </c>
      <c r="AU208" s="15">
        <v>6.3600000000000004E-2</v>
      </c>
      <c r="AV208" s="80">
        <f t="shared" si="820"/>
        <v>934.07430274400008</v>
      </c>
      <c r="AW208" s="80">
        <f t="shared" si="805"/>
        <v>130.77040238416004</v>
      </c>
      <c r="AX208" s="80">
        <f t="shared" si="806"/>
        <v>1064.8447051281601</v>
      </c>
      <c r="AY208" s="304">
        <v>7.0000000000000007E-2</v>
      </c>
      <c r="AZ208" s="219">
        <f t="shared" si="817"/>
        <v>999.45950393608007</v>
      </c>
      <c r="BA208" s="219">
        <f t="shared" si="812"/>
        <v>149.91892559041202</v>
      </c>
      <c r="BB208" s="219">
        <f t="shared" si="813"/>
        <v>1149.378429526492</v>
      </c>
    </row>
    <row r="209" spans="1:54" s="1" customFormat="1" ht="15" customHeight="1" x14ac:dyDescent="0.25">
      <c r="A209" s="42" t="s">
        <v>241</v>
      </c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66"/>
      <c r="R209" s="49"/>
      <c r="S209" s="42"/>
      <c r="T209" s="42"/>
      <c r="U209" s="42"/>
      <c r="V209" s="42"/>
      <c r="W209" s="42"/>
      <c r="X209" s="65"/>
      <c r="Y209" s="49"/>
      <c r="Z209" s="49"/>
      <c r="AA209" s="50"/>
      <c r="AB209" s="49"/>
      <c r="AC209" s="51"/>
      <c r="AD209" s="65">
        <v>200</v>
      </c>
      <c r="AE209" s="65">
        <f t="shared" si="818"/>
        <v>28.000000000000004</v>
      </c>
      <c r="AF209" s="65">
        <f t="shared" si="819"/>
        <v>228</v>
      </c>
      <c r="AG209" s="50">
        <v>0.06</v>
      </c>
      <c r="AH209" s="49">
        <f t="shared" si="794"/>
        <v>12</v>
      </c>
      <c r="AI209" s="51">
        <f t="shared" si="795"/>
        <v>212</v>
      </c>
      <c r="AJ209" s="65">
        <v>212</v>
      </c>
      <c r="AK209" s="65">
        <f t="shared" si="796"/>
        <v>29.680000000000003</v>
      </c>
      <c r="AL209" s="65">
        <f t="shared" si="797"/>
        <v>241.68</v>
      </c>
      <c r="AM209" s="21">
        <v>0.1</v>
      </c>
      <c r="AN209" s="65">
        <f t="shared" si="798"/>
        <v>233.2</v>
      </c>
      <c r="AO209" s="65">
        <f t="shared" si="799"/>
        <v>32.648000000000003</v>
      </c>
      <c r="AP209" s="65">
        <f t="shared" si="800"/>
        <v>265.84800000000001</v>
      </c>
      <c r="AQ209" s="21">
        <v>0.06</v>
      </c>
      <c r="AR209" s="79">
        <v>247.19199999999998</v>
      </c>
      <c r="AS209" s="79">
        <f t="shared" si="802"/>
        <v>34.606880000000004</v>
      </c>
      <c r="AT209" s="79">
        <f t="shared" si="803"/>
        <v>281.79888</v>
      </c>
      <c r="AU209" s="15">
        <v>6.3600000000000004E-2</v>
      </c>
      <c r="AV209" s="80">
        <f t="shared" si="820"/>
        <v>262.91341119999998</v>
      </c>
      <c r="AW209" s="80">
        <f t="shared" si="805"/>
        <v>36.807877568000002</v>
      </c>
      <c r="AX209" s="80">
        <f t="shared" si="806"/>
        <v>299.72128876799997</v>
      </c>
      <c r="AY209" s="304">
        <v>7.0000000000000007E-2</v>
      </c>
      <c r="AZ209" s="219">
        <f t="shared" si="817"/>
        <v>281.31734998399997</v>
      </c>
      <c r="BA209" s="219">
        <f t="shared" si="812"/>
        <v>42.197602497599995</v>
      </c>
      <c r="BB209" s="219">
        <f t="shared" si="813"/>
        <v>323.51495248159995</v>
      </c>
    </row>
    <row r="210" spans="1:54" s="1" customFormat="1" ht="15" customHeight="1" x14ac:dyDescent="0.25">
      <c r="A210" s="67" t="s">
        <v>51</v>
      </c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9"/>
      <c r="P210" s="69"/>
      <c r="Q210" s="67"/>
      <c r="R210" s="70"/>
      <c r="S210" s="67"/>
      <c r="T210" s="67"/>
      <c r="U210" s="67"/>
      <c r="V210" s="67"/>
      <c r="W210" s="67"/>
      <c r="X210" s="71"/>
      <c r="Y210" s="70"/>
      <c r="Z210" s="70"/>
      <c r="AA210" s="72"/>
      <c r="AB210" s="70"/>
      <c r="AC210" s="73"/>
      <c r="AD210" s="71"/>
      <c r="AE210" s="71"/>
      <c r="AF210" s="70"/>
      <c r="AG210" s="72"/>
      <c r="AH210" s="70"/>
      <c r="AI210" s="73"/>
      <c r="AJ210" s="71"/>
      <c r="AK210" s="71"/>
      <c r="AL210" s="70"/>
      <c r="AM210" s="74"/>
      <c r="AN210" s="71"/>
      <c r="AO210" s="71"/>
      <c r="AP210" s="70"/>
      <c r="AQ210" s="74"/>
      <c r="AR210" s="75"/>
      <c r="AS210" s="79">
        <f t="shared" si="802"/>
        <v>0</v>
      </c>
      <c r="AT210" s="79">
        <f t="shared" si="803"/>
        <v>0</v>
      </c>
      <c r="AU210" s="15">
        <v>6.3600000000000004E-2</v>
      </c>
      <c r="AV210" s="80">
        <f t="shared" si="820"/>
        <v>0</v>
      </c>
      <c r="AW210" s="80">
        <f t="shared" si="805"/>
        <v>0</v>
      </c>
      <c r="AX210" s="80">
        <f t="shared" si="806"/>
        <v>0</v>
      </c>
      <c r="AY210" s="304">
        <v>7.0000000000000007E-2</v>
      </c>
      <c r="AZ210" s="219">
        <f t="shared" si="817"/>
        <v>0</v>
      </c>
      <c r="BA210" s="219">
        <f t="shared" si="812"/>
        <v>0</v>
      </c>
      <c r="BB210" s="219">
        <f t="shared" si="813"/>
        <v>0</v>
      </c>
    </row>
    <row r="211" spans="1:54" s="1" customFormat="1" ht="15" customHeight="1" x14ac:dyDescent="0.25">
      <c r="A211" s="136" t="s">
        <v>241</v>
      </c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42"/>
      <c r="P211" s="42"/>
      <c r="Q211" s="66"/>
      <c r="R211" s="49"/>
      <c r="S211" s="66"/>
      <c r="T211" s="66"/>
      <c r="U211" s="66"/>
      <c r="V211" s="66"/>
      <c r="W211" s="66"/>
      <c r="X211" s="65"/>
      <c r="Y211" s="49"/>
      <c r="Z211" s="49"/>
      <c r="AA211" s="50"/>
      <c r="AB211" s="49"/>
      <c r="AC211" s="51"/>
      <c r="AD211" s="65"/>
      <c r="AE211" s="65"/>
      <c r="AF211" s="49"/>
      <c r="AG211" s="50"/>
      <c r="AH211" s="49"/>
      <c r="AI211" s="51"/>
      <c r="AJ211" s="65"/>
      <c r="AK211" s="65"/>
      <c r="AL211" s="49"/>
      <c r="AM211" s="21"/>
      <c r="AN211" s="65"/>
      <c r="AO211" s="65"/>
      <c r="AP211" s="49"/>
      <c r="AQ211" s="21"/>
      <c r="AR211" s="79">
        <v>247.19199999999998</v>
      </c>
      <c r="AS211" s="79">
        <f t="shared" si="802"/>
        <v>34.606880000000004</v>
      </c>
      <c r="AT211" s="79">
        <f t="shared" si="803"/>
        <v>281.79888</v>
      </c>
      <c r="AU211" s="15">
        <v>6.3600000000000004E-2</v>
      </c>
      <c r="AV211" s="80">
        <f t="shared" si="820"/>
        <v>262.91341119999998</v>
      </c>
      <c r="AW211" s="80">
        <f t="shared" si="805"/>
        <v>36.807877568000002</v>
      </c>
      <c r="AX211" s="80">
        <f t="shared" si="806"/>
        <v>299.72128876799997</v>
      </c>
      <c r="AY211" s="304">
        <v>7.0000000000000007E-2</v>
      </c>
      <c r="AZ211" s="219">
        <f t="shared" si="817"/>
        <v>281.31734998399997</v>
      </c>
      <c r="BA211" s="219">
        <f t="shared" si="812"/>
        <v>42.197602497599995</v>
      </c>
      <c r="BB211" s="219">
        <f t="shared" si="813"/>
        <v>323.51495248159995</v>
      </c>
    </row>
    <row r="212" spans="1:54" s="1" customFormat="1" x14ac:dyDescent="0.25">
      <c r="A212" s="67" t="s">
        <v>39</v>
      </c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9"/>
      <c r="P212" s="69"/>
      <c r="Q212" s="67"/>
      <c r="R212" s="70"/>
      <c r="S212" s="67"/>
      <c r="T212" s="67"/>
      <c r="U212" s="67"/>
      <c r="V212" s="67"/>
      <c r="W212" s="67"/>
      <c r="X212" s="71"/>
      <c r="Y212" s="70"/>
      <c r="Z212" s="70"/>
      <c r="AA212" s="72"/>
      <c r="AB212" s="70"/>
      <c r="AC212" s="73"/>
      <c r="AD212" s="71"/>
      <c r="AE212" s="71"/>
      <c r="AF212" s="70"/>
      <c r="AG212" s="72"/>
      <c r="AH212" s="70"/>
      <c r="AI212" s="73"/>
      <c r="AJ212" s="71"/>
      <c r="AK212" s="71"/>
      <c r="AL212" s="70"/>
      <c r="AM212" s="74"/>
      <c r="AN212" s="71"/>
      <c r="AO212" s="71"/>
      <c r="AP212" s="70"/>
      <c r="AQ212" s="74"/>
      <c r="AR212" s="75"/>
      <c r="AS212" s="75"/>
      <c r="AT212" s="76"/>
      <c r="AU212" s="15"/>
      <c r="AV212" s="77"/>
      <c r="AW212" s="77"/>
      <c r="AX212" s="78"/>
      <c r="AY212" s="2"/>
      <c r="AZ212" s="276"/>
      <c r="BA212" s="276"/>
      <c r="BB212" s="277"/>
    </row>
    <row r="213" spans="1:54" s="1" customFormat="1" x14ac:dyDescent="0.25">
      <c r="A213" s="42" t="s">
        <v>52</v>
      </c>
      <c r="B213" s="44">
        <v>35.67</v>
      </c>
      <c r="C213" s="44">
        <f t="shared" ref="C213:C215" si="821">+B213*$C$5</f>
        <v>4.9938000000000011</v>
      </c>
      <c r="D213" s="44">
        <f t="shared" ref="D213:D215" si="822">+B213+C213</f>
        <v>40.663800000000002</v>
      </c>
      <c r="E213" s="45">
        <v>0.1215</v>
      </c>
      <c r="F213" s="44">
        <f t="shared" ref="F213:F215" si="823">+B213*E213</f>
        <v>4.3339049999999997</v>
      </c>
      <c r="G213" s="44">
        <f t="shared" ref="G213:G215" si="824">+B213+F213</f>
        <v>40.003905000000003</v>
      </c>
      <c r="H213" s="44">
        <f t="shared" ref="H213:H215" si="825">+G213*$H$5</f>
        <v>5.6005467000000007</v>
      </c>
      <c r="I213" s="44">
        <f t="shared" ref="I213:I215" si="826">+G213+H213</f>
        <v>45.604451700000006</v>
      </c>
      <c r="J213" s="45">
        <v>0.06</v>
      </c>
      <c r="K213" s="44">
        <f t="shared" ref="K213:K215" si="827">+G213*J213</f>
        <v>2.4002343000000002</v>
      </c>
      <c r="L213" s="44">
        <f t="shared" ref="L213:L215" si="828">+G213+K213</f>
        <v>42.404139300000004</v>
      </c>
      <c r="M213" s="44">
        <f t="shared" ref="M213:M215" si="829">+L213*$M$5</f>
        <v>5.9365795020000007</v>
      </c>
      <c r="N213" s="44">
        <f t="shared" ref="N213:N215" si="830">+L213+M213</f>
        <v>48.340718802000005</v>
      </c>
      <c r="O213" s="42">
        <v>42.4</v>
      </c>
      <c r="P213" s="42">
        <v>48.34</v>
      </c>
      <c r="Q213" s="48">
        <v>0.06</v>
      </c>
      <c r="R213" s="49"/>
      <c r="S213" s="45">
        <v>0.05</v>
      </c>
      <c r="T213" s="46">
        <f t="shared" ref="T213:T215" si="831">+L213*S213</f>
        <v>2.1202069650000004</v>
      </c>
      <c r="U213" s="46">
        <f t="shared" ref="U213:U215" si="832">+L213+T213</f>
        <v>44.524346265000005</v>
      </c>
      <c r="V213" s="44">
        <f t="shared" ref="V213:V215" si="833">+U213*$V$5</f>
        <v>6.2334084771000011</v>
      </c>
      <c r="W213" s="44">
        <f t="shared" ref="W213:W215" si="834">+U213+V213</f>
        <v>50.757754742100005</v>
      </c>
      <c r="X213" s="65">
        <v>44.52</v>
      </c>
      <c r="Y213" s="49">
        <f t="shared" ref="Y213:Y215" si="835">+X213*$Y$5</f>
        <v>6.232800000000001</v>
      </c>
      <c r="Z213" s="65">
        <f t="shared" ref="Z213:Z215" si="836">+X213+Y213</f>
        <v>50.752800000000008</v>
      </c>
      <c r="AA213" s="50">
        <v>0.15</v>
      </c>
      <c r="AB213" s="65">
        <f t="shared" ref="AB213:AB215" si="837">X213*AA213</f>
        <v>6.6779999999999999</v>
      </c>
      <c r="AC213" s="51">
        <f t="shared" ref="AC213:AC215" si="838">+X213+AB213</f>
        <v>51.198</v>
      </c>
      <c r="AD213" s="65">
        <v>51.2</v>
      </c>
      <c r="AE213" s="65">
        <f t="shared" ref="AE213:AE215" si="839">+AD213*$Y$5</f>
        <v>7.168000000000001</v>
      </c>
      <c r="AF213" s="65">
        <f t="shared" ref="AF213:AF215" si="840">+AD213+AE213</f>
        <v>58.368000000000002</v>
      </c>
      <c r="AG213" s="50">
        <v>0.06</v>
      </c>
      <c r="AH213" s="49">
        <f t="shared" ref="AH213:AH215" si="841">AD213*AG213</f>
        <v>3.0720000000000001</v>
      </c>
      <c r="AI213" s="51">
        <f t="shared" ref="AI213:AI215" si="842">+AD213+AH213</f>
        <v>54.272000000000006</v>
      </c>
      <c r="AJ213" s="65">
        <v>54.27</v>
      </c>
      <c r="AK213" s="65">
        <f t="shared" ref="AK213:AK215" si="843">+AJ213*$Y$5</f>
        <v>7.5978000000000012</v>
      </c>
      <c r="AL213" s="65">
        <f t="shared" ref="AL213:AL215" si="844">+AJ213+AK213</f>
        <v>61.867800000000003</v>
      </c>
      <c r="AM213" s="21">
        <v>0.1</v>
      </c>
      <c r="AN213" s="65">
        <f t="shared" ref="AN213:AN215" si="845">+AJ213*AM213+AJ213</f>
        <v>59.697000000000003</v>
      </c>
      <c r="AO213" s="65">
        <f t="shared" ref="AO213:AO215" si="846">+AN213*$Y$5</f>
        <v>8.3575800000000005</v>
      </c>
      <c r="AP213" s="65">
        <f t="shared" ref="AP213:AP215" si="847">+AN213+AO213</f>
        <v>68.054580000000001</v>
      </c>
      <c r="AQ213" s="21">
        <v>0.06</v>
      </c>
      <c r="AR213" s="79">
        <f t="shared" ref="AR213:AR215" si="848">+AN213*AQ213+AN213</f>
        <v>63.278820000000003</v>
      </c>
      <c r="AS213" s="79">
        <f t="shared" ref="AS213:AS215" si="849">+AR213*$Y$5</f>
        <v>8.8590348000000017</v>
      </c>
      <c r="AT213" s="79">
        <f t="shared" ref="AT213:AT215" si="850">+AR213+AS213</f>
        <v>72.137854799999999</v>
      </c>
      <c r="AU213" s="15">
        <v>6.3600000000000004E-2</v>
      </c>
      <c r="AV213" s="80">
        <f t="shared" ref="AV213:AV215" si="851">+AR213*AU213+AR213</f>
        <v>67.303352951999997</v>
      </c>
      <c r="AW213" s="80">
        <f t="shared" ref="AW213:AW215" si="852">+AV213*$Y$5</f>
        <v>9.42246941328</v>
      </c>
      <c r="AX213" s="80">
        <f t="shared" ref="AX213:AX215" si="853">+AV213+AW213</f>
        <v>76.725822365279996</v>
      </c>
      <c r="AY213" s="304">
        <v>7.0000000000000007E-2</v>
      </c>
      <c r="AZ213" s="219">
        <f t="shared" ref="AZ213:AZ215" si="854">+AV213*AY213+AV213</f>
        <v>72.014587658639996</v>
      </c>
      <c r="BA213" s="219">
        <f t="shared" ref="BA213:BA215" si="855">+AZ213*$BA$5</f>
        <v>10.802188148795999</v>
      </c>
      <c r="BB213" s="219">
        <f t="shared" ref="BB213:BB215" si="856">+AZ213+BA213</f>
        <v>82.816775807435988</v>
      </c>
    </row>
    <row r="214" spans="1:54" s="1" customFormat="1" x14ac:dyDescent="0.25">
      <c r="A214" s="42" t="s">
        <v>53</v>
      </c>
      <c r="B214" s="44">
        <v>71.33</v>
      </c>
      <c r="C214" s="44">
        <f t="shared" si="821"/>
        <v>9.9862000000000002</v>
      </c>
      <c r="D214" s="44">
        <f t="shared" si="822"/>
        <v>81.316199999999995</v>
      </c>
      <c r="E214" s="45">
        <v>0.06</v>
      </c>
      <c r="F214" s="44">
        <f t="shared" si="823"/>
        <v>4.2797999999999998</v>
      </c>
      <c r="G214" s="44">
        <f t="shared" si="824"/>
        <v>75.609799999999993</v>
      </c>
      <c r="H214" s="44">
        <f t="shared" si="825"/>
        <v>10.585372</v>
      </c>
      <c r="I214" s="44">
        <f t="shared" si="826"/>
        <v>86.195171999999985</v>
      </c>
      <c r="J214" s="45">
        <v>0.06</v>
      </c>
      <c r="K214" s="44">
        <f t="shared" si="827"/>
        <v>4.5365879999999992</v>
      </c>
      <c r="L214" s="44">
        <f t="shared" si="828"/>
        <v>80.146387999999988</v>
      </c>
      <c r="M214" s="44">
        <f t="shared" si="829"/>
        <v>11.220494319999998</v>
      </c>
      <c r="N214" s="44">
        <f t="shared" si="830"/>
        <v>91.366882319999988</v>
      </c>
      <c r="O214" s="42">
        <v>80.150000000000006</v>
      </c>
      <c r="P214" s="42">
        <v>91.37</v>
      </c>
      <c r="Q214" s="48">
        <v>0.06</v>
      </c>
      <c r="R214" s="49"/>
      <c r="S214" s="45">
        <v>0.05</v>
      </c>
      <c r="T214" s="46">
        <f t="shared" si="831"/>
        <v>4.0073193999999992</v>
      </c>
      <c r="U214" s="46">
        <f t="shared" si="832"/>
        <v>84.153707399999988</v>
      </c>
      <c r="V214" s="44">
        <f t="shared" si="833"/>
        <v>11.781519035999999</v>
      </c>
      <c r="W214" s="44">
        <f t="shared" si="834"/>
        <v>95.935226435999994</v>
      </c>
      <c r="X214" s="65">
        <v>84.15</v>
      </c>
      <c r="Y214" s="49">
        <f t="shared" si="835"/>
        <v>11.781000000000002</v>
      </c>
      <c r="Z214" s="65">
        <f t="shared" si="836"/>
        <v>95.931000000000012</v>
      </c>
      <c r="AA214" s="50">
        <v>0.15</v>
      </c>
      <c r="AB214" s="65">
        <f t="shared" si="837"/>
        <v>12.6225</v>
      </c>
      <c r="AC214" s="51">
        <f t="shared" si="838"/>
        <v>96.772500000000008</v>
      </c>
      <c r="AD214" s="65">
        <v>96.77</v>
      </c>
      <c r="AE214" s="65">
        <f t="shared" si="839"/>
        <v>13.547800000000001</v>
      </c>
      <c r="AF214" s="65">
        <f t="shared" si="840"/>
        <v>110.31779999999999</v>
      </c>
      <c r="AG214" s="50">
        <v>0.06</v>
      </c>
      <c r="AH214" s="49">
        <f t="shared" si="841"/>
        <v>5.8061999999999996</v>
      </c>
      <c r="AI214" s="51">
        <f t="shared" si="842"/>
        <v>102.5762</v>
      </c>
      <c r="AJ214" s="65">
        <v>102.58</v>
      </c>
      <c r="AK214" s="65">
        <f t="shared" si="843"/>
        <v>14.361200000000002</v>
      </c>
      <c r="AL214" s="65">
        <f t="shared" si="844"/>
        <v>116.94119999999999</v>
      </c>
      <c r="AM214" s="21">
        <v>0.1</v>
      </c>
      <c r="AN214" s="65">
        <f t="shared" si="845"/>
        <v>112.83799999999999</v>
      </c>
      <c r="AO214" s="65">
        <f t="shared" si="846"/>
        <v>15.797320000000001</v>
      </c>
      <c r="AP214" s="65">
        <f t="shared" si="847"/>
        <v>128.63532000000001</v>
      </c>
      <c r="AQ214" s="21">
        <v>0.06</v>
      </c>
      <c r="AR214" s="79">
        <f t="shared" si="848"/>
        <v>119.60827999999999</v>
      </c>
      <c r="AS214" s="79">
        <f t="shared" si="849"/>
        <v>16.7451592</v>
      </c>
      <c r="AT214" s="79">
        <f t="shared" si="850"/>
        <v>136.3534392</v>
      </c>
      <c r="AU214" s="15">
        <v>6.3600000000000004E-2</v>
      </c>
      <c r="AV214" s="80">
        <f t="shared" si="851"/>
        <v>127.215366608</v>
      </c>
      <c r="AW214" s="80">
        <f t="shared" si="852"/>
        <v>17.81015132512</v>
      </c>
      <c r="AX214" s="80">
        <f t="shared" si="853"/>
        <v>145.02551793312</v>
      </c>
      <c r="AY214" s="304">
        <v>7.0000000000000007E-2</v>
      </c>
      <c r="AZ214" s="219">
        <f t="shared" si="854"/>
        <v>136.12044227056001</v>
      </c>
      <c r="BA214" s="219">
        <f t="shared" si="855"/>
        <v>20.418066340584001</v>
      </c>
      <c r="BB214" s="219">
        <f t="shared" si="856"/>
        <v>156.53850861114401</v>
      </c>
    </row>
    <row r="215" spans="1:54" s="1" customFormat="1" x14ac:dyDescent="0.25">
      <c r="A215" s="42" t="s">
        <v>40</v>
      </c>
      <c r="B215" s="44">
        <v>71.33</v>
      </c>
      <c r="C215" s="44">
        <f t="shared" si="821"/>
        <v>9.9862000000000002</v>
      </c>
      <c r="D215" s="44">
        <f t="shared" si="822"/>
        <v>81.316199999999995</v>
      </c>
      <c r="E215" s="45">
        <v>0.06</v>
      </c>
      <c r="F215" s="44">
        <f t="shared" si="823"/>
        <v>4.2797999999999998</v>
      </c>
      <c r="G215" s="44">
        <f t="shared" si="824"/>
        <v>75.609799999999993</v>
      </c>
      <c r="H215" s="44">
        <f t="shared" si="825"/>
        <v>10.585372</v>
      </c>
      <c r="I215" s="44">
        <f t="shared" si="826"/>
        <v>86.195171999999985</v>
      </c>
      <c r="J215" s="45">
        <v>0.06</v>
      </c>
      <c r="K215" s="44">
        <f t="shared" si="827"/>
        <v>4.5365879999999992</v>
      </c>
      <c r="L215" s="44">
        <f t="shared" si="828"/>
        <v>80.146387999999988</v>
      </c>
      <c r="M215" s="44">
        <f t="shared" si="829"/>
        <v>11.220494319999998</v>
      </c>
      <c r="N215" s="44">
        <f t="shared" si="830"/>
        <v>91.366882319999988</v>
      </c>
      <c r="O215" s="42">
        <v>80.150000000000006</v>
      </c>
      <c r="P215" s="42">
        <v>91.37</v>
      </c>
      <c r="Q215" s="48">
        <v>0.06</v>
      </c>
      <c r="R215" s="49"/>
      <c r="S215" s="45">
        <v>0.05</v>
      </c>
      <c r="T215" s="46">
        <f t="shared" si="831"/>
        <v>4.0073193999999992</v>
      </c>
      <c r="U215" s="46">
        <f t="shared" si="832"/>
        <v>84.153707399999988</v>
      </c>
      <c r="V215" s="44">
        <f t="shared" si="833"/>
        <v>11.781519035999999</v>
      </c>
      <c r="W215" s="44">
        <f t="shared" si="834"/>
        <v>95.935226435999994</v>
      </c>
      <c r="X215" s="65">
        <v>84.15</v>
      </c>
      <c r="Y215" s="49">
        <f t="shared" si="835"/>
        <v>11.781000000000002</v>
      </c>
      <c r="Z215" s="65">
        <f t="shared" si="836"/>
        <v>95.931000000000012</v>
      </c>
      <c r="AA215" s="50">
        <v>0.15</v>
      </c>
      <c r="AB215" s="65">
        <f t="shared" si="837"/>
        <v>12.6225</v>
      </c>
      <c r="AC215" s="51">
        <f t="shared" si="838"/>
        <v>96.772500000000008</v>
      </c>
      <c r="AD215" s="65">
        <v>96.77</v>
      </c>
      <c r="AE215" s="65">
        <f t="shared" si="839"/>
        <v>13.547800000000001</v>
      </c>
      <c r="AF215" s="65">
        <f t="shared" si="840"/>
        <v>110.31779999999999</v>
      </c>
      <c r="AG215" s="50">
        <v>0.06</v>
      </c>
      <c r="AH215" s="49">
        <f t="shared" si="841"/>
        <v>5.8061999999999996</v>
      </c>
      <c r="AI215" s="51">
        <f t="shared" si="842"/>
        <v>102.5762</v>
      </c>
      <c r="AJ215" s="65">
        <v>102.58</v>
      </c>
      <c r="AK215" s="65">
        <f t="shared" si="843"/>
        <v>14.361200000000002</v>
      </c>
      <c r="AL215" s="65">
        <f t="shared" si="844"/>
        <v>116.94119999999999</v>
      </c>
      <c r="AM215" s="21">
        <v>0.1</v>
      </c>
      <c r="AN215" s="65">
        <f t="shared" si="845"/>
        <v>112.83799999999999</v>
      </c>
      <c r="AO215" s="65">
        <f t="shared" si="846"/>
        <v>15.797320000000001</v>
      </c>
      <c r="AP215" s="65">
        <f t="shared" si="847"/>
        <v>128.63532000000001</v>
      </c>
      <c r="AQ215" s="21">
        <v>0.06</v>
      </c>
      <c r="AR215" s="79">
        <f t="shared" si="848"/>
        <v>119.60827999999999</v>
      </c>
      <c r="AS215" s="79">
        <f t="shared" si="849"/>
        <v>16.7451592</v>
      </c>
      <c r="AT215" s="79">
        <f t="shared" si="850"/>
        <v>136.3534392</v>
      </c>
      <c r="AU215" s="15">
        <v>6.3600000000000004E-2</v>
      </c>
      <c r="AV215" s="80">
        <f t="shared" si="851"/>
        <v>127.215366608</v>
      </c>
      <c r="AW215" s="80">
        <f t="shared" si="852"/>
        <v>17.81015132512</v>
      </c>
      <c r="AX215" s="80">
        <f t="shared" si="853"/>
        <v>145.02551793312</v>
      </c>
      <c r="AY215" s="304">
        <v>7.0000000000000007E-2</v>
      </c>
      <c r="AZ215" s="219">
        <f t="shared" si="854"/>
        <v>136.12044227056001</v>
      </c>
      <c r="BA215" s="219">
        <f t="shared" si="855"/>
        <v>20.418066340584001</v>
      </c>
      <c r="BB215" s="219">
        <f t="shared" si="856"/>
        <v>156.53850861114401</v>
      </c>
    </row>
    <row r="216" spans="1:54" s="1" customFormat="1" x14ac:dyDescent="0.25">
      <c r="A216" s="42" t="s">
        <v>54</v>
      </c>
      <c r="B216" s="44"/>
      <c r="C216" s="44"/>
      <c r="D216" s="44"/>
      <c r="E216" s="45"/>
      <c r="F216" s="44"/>
      <c r="G216" s="44"/>
      <c r="H216" s="44"/>
      <c r="I216" s="44"/>
      <c r="J216" s="45"/>
      <c r="K216" s="44"/>
      <c r="L216" s="44"/>
      <c r="M216" s="44"/>
      <c r="N216" s="44"/>
      <c r="O216" s="42"/>
      <c r="P216" s="42"/>
      <c r="Q216" s="66"/>
      <c r="R216" s="49"/>
      <c r="S216" s="45"/>
      <c r="T216" s="44"/>
      <c r="U216" s="44"/>
      <c r="V216" s="44"/>
      <c r="W216" s="44"/>
      <c r="X216" s="65"/>
      <c r="Y216" s="49"/>
      <c r="Z216" s="49"/>
      <c r="AA216" s="50"/>
      <c r="AB216" s="49"/>
      <c r="AC216" s="51"/>
      <c r="AD216" s="65"/>
      <c r="AE216" s="65"/>
      <c r="AF216" s="49"/>
      <c r="AG216" s="50"/>
      <c r="AH216" s="49"/>
      <c r="AI216" s="51"/>
      <c r="AJ216" s="65"/>
      <c r="AK216" s="65"/>
      <c r="AL216" s="49"/>
      <c r="AM216" s="21"/>
      <c r="AN216" s="65"/>
      <c r="AO216" s="65"/>
      <c r="AP216" s="49"/>
      <c r="AQ216" s="21"/>
      <c r="AR216" s="79"/>
      <c r="AS216" s="79"/>
      <c r="AT216" s="55"/>
      <c r="AU216" s="15"/>
      <c r="AV216" s="80">
        <v>0</v>
      </c>
      <c r="AW216" s="80">
        <v>0</v>
      </c>
      <c r="AX216" s="57">
        <v>0</v>
      </c>
      <c r="AY216" s="2"/>
      <c r="AZ216" s="219">
        <v>0</v>
      </c>
      <c r="BA216" s="219">
        <v>0</v>
      </c>
      <c r="BB216" s="216">
        <v>0</v>
      </c>
    </row>
    <row r="217" spans="1:54" s="1" customFormat="1" x14ac:dyDescent="0.25">
      <c r="A217" s="67" t="s">
        <v>42</v>
      </c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9"/>
      <c r="P217" s="69"/>
      <c r="Q217" s="67"/>
      <c r="R217" s="70"/>
      <c r="S217" s="67"/>
      <c r="T217" s="67"/>
      <c r="U217" s="67"/>
      <c r="V217" s="67"/>
      <c r="W217" s="67"/>
      <c r="X217" s="71"/>
      <c r="Y217" s="70"/>
      <c r="Z217" s="70"/>
      <c r="AA217" s="72"/>
      <c r="AB217" s="70"/>
      <c r="AC217" s="73"/>
      <c r="AD217" s="71"/>
      <c r="AE217" s="71"/>
      <c r="AF217" s="70"/>
      <c r="AG217" s="72"/>
      <c r="AH217" s="70"/>
      <c r="AI217" s="73"/>
      <c r="AJ217" s="71"/>
      <c r="AK217" s="71"/>
      <c r="AL217" s="70"/>
      <c r="AM217" s="74"/>
      <c r="AN217" s="71"/>
      <c r="AO217" s="71"/>
      <c r="AP217" s="70"/>
      <c r="AQ217" s="74"/>
      <c r="AR217" s="75"/>
      <c r="AS217" s="75"/>
      <c r="AT217" s="76"/>
      <c r="AU217" s="15"/>
      <c r="AV217" s="77"/>
      <c r="AW217" s="77"/>
      <c r="AX217" s="78"/>
      <c r="AY217" s="2"/>
      <c r="AZ217" s="276"/>
      <c r="BA217" s="276"/>
      <c r="BB217" s="277"/>
    </row>
    <row r="218" spans="1:54" s="1" customFormat="1" x14ac:dyDescent="0.25">
      <c r="A218" s="42" t="s">
        <v>52</v>
      </c>
      <c r="B218" s="44">
        <v>71.33</v>
      </c>
      <c r="C218" s="44">
        <f t="shared" ref="C218:C220" si="857">+B218*$C$5</f>
        <v>9.9862000000000002</v>
      </c>
      <c r="D218" s="44">
        <f t="shared" ref="D218:D220" si="858">+B218+C218</f>
        <v>81.316199999999995</v>
      </c>
      <c r="E218" s="45">
        <v>0.06</v>
      </c>
      <c r="F218" s="44">
        <f t="shared" ref="F218:F220" si="859">+B218*E218</f>
        <v>4.2797999999999998</v>
      </c>
      <c r="G218" s="44">
        <f t="shared" ref="G218:G220" si="860">+B218+F218</f>
        <v>75.609799999999993</v>
      </c>
      <c r="H218" s="44">
        <f t="shared" ref="H218:H220" si="861">+G218*$H$5</f>
        <v>10.585372</v>
      </c>
      <c r="I218" s="44">
        <f t="shared" ref="I218:I220" si="862">+G218+H218</f>
        <v>86.195171999999985</v>
      </c>
      <c r="J218" s="45">
        <v>0.06</v>
      </c>
      <c r="K218" s="44">
        <f t="shared" ref="K218:K220" si="863">+G218*J218</f>
        <v>4.5365879999999992</v>
      </c>
      <c r="L218" s="44">
        <f t="shared" ref="L218:L220" si="864">+G218+K218</f>
        <v>80.146387999999988</v>
      </c>
      <c r="M218" s="44">
        <f t="shared" ref="M218:M220" si="865">+L218*$M$5</f>
        <v>11.220494319999998</v>
      </c>
      <c r="N218" s="44">
        <f t="shared" ref="N218:N220" si="866">+L218+M218</f>
        <v>91.366882319999988</v>
      </c>
      <c r="O218" s="42">
        <v>80.150000000000006</v>
      </c>
      <c r="P218" s="42">
        <v>91.37</v>
      </c>
      <c r="Q218" s="48">
        <v>0.06</v>
      </c>
      <c r="R218" s="49"/>
      <c r="S218" s="45">
        <v>0.05</v>
      </c>
      <c r="T218" s="46">
        <f t="shared" ref="T218:T220" si="867">+L218*S218</f>
        <v>4.0073193999999992</v>
      </c>
      <c r="U218" s="46">
        <f t="shared" ref="U218:U220" si="868">+L218+T218</f>
        <v>84.153707399999988</v>
      </c>
      <c r="V218" s="44">
        <f t="shared" ref="V218:V220" si="869">+U218*$V$5</f>
        <v>11.781519035999999</v>
      </c>
      <c r="W218" s="44">
        <f t="shared" ref="W218:W220" si="870">+U218+V218</f>
        <v>95.935226435999994</v>
      </c>
      <c r="X218" s="65">
        <v>84.15</v>
      </c>
      <c r="Y218" s="49">
        <f t="shared" ref="Y218:Y220" si="871">+X218*$Y$5</f>
        <v>11.781000000000002</v>
      </c>
      <c r="Z218" s="65">
        <f t="shared" ref="Z218:Z220" si="872">+X218+Y218</f>
        <v>95.931000000000012</v>
      </c>
      <c r="AA218" s="50">
        <v>0.15</v>
      </c>
      <c r="AB218" s="65">
        <f t="shared" ref="AB218:AB220" si="873">X218*AA218</f>
        <v>12.6225</v>
      </c>
      <c r="AC218" s="51">
        <f t="shared" ref="AC218:AC220" si="874">+X218+AB218</f>
        <v>96.772500000000008</v>
      </c>
      <c r="AD218" s="65">
        <v>96.77</v>
      </c>
      <c r="AE218" s="65">
        <f t="shared" ref="AE218:AE220" si="875">+AD218*$Y$5</f>
        <v>13.547800000000001</v>
      </c>
      <c r="AF218" s="65">
        <f t="shared" ref="AF218:AF220" si="876">+AD218+AE218</f>
        <v>110.31779999999999</v>
      </c>
      <c r="AG218" s="50">
        <v>0.06</v>
      </c>
      <c r="AH218" s="49">
        <f t="shared" ref="AH218:AH220" si="877">AD218*AG218</f>
        <v>5.8061999999999996</v>
      </c>
      <c r="AI218" s="51">
        <f t="shared" ref="AI218:AI220" si="878">+AD218+AH218</f>
        <v>102.5762</v>
      </c>
      <c r="AJ218" s="65">
        <v>102.58</v>
      </c>
      <c r="AK218" s="65">
        <f t="shared" ref="AK218:AK220" si="879">+AJ218*$Y$5</f>
        <v>14.361200000000002</v>
      </c>
      <c r="AL218" s="65">
        <f t="shared" ref="AL218:AL220" si="880">+AJ218+AK218</f>
        <v>116.94119999999999</v>
      </c>
      <c r="AM218" s="21">
        <v>0.125</v>
      </c>
      <c r="AN218" s="65">
        <f t="shared" ref="AN218:AN220" si="881">+AJ218*AM218+AJ218</f>
        <v>115.4025</v>
      </c>
      <c r="AO218" s="65">
        <f t="shared" ref="AO218:AO220" si="882">+AN218*$Y$5</f>
        <v>16.156350000000003</v>
      </c>
      <c r="AP218" s="65">
        <f t="shared" ref="AP218:AP220" si="883">+AN218+AO218</f>
        <v>131.55885000000001</v>
      </c>
      <c r="AQ218" s="21">
        <v>0.06</v>
      </c>
      <c r="AR218" s="79">
        <f t="shared" ref="AR218:AR220" si="884">+AN218*AQ218+AN218</f>
        <v>122.32665</v>
      </c>
      <c r="AS218" s="79">
        <f t="shared" ref="AS218:AS220" si="885">+AR218*$Y$5</f>
        <v>17.125731000000002</v>
      </c>
      <c r="AT218" s="79">
        <f t="shared" ref="AT218:AT220" si="886">+AR218+AS218</f>
        <v>139.452381</v>
      </c>
      <c r="AU218" s="15">
        <v>6.3600000000000004E-2</v>
      </c>
      <c r="AV218" s="80">
        <f t="shared" ref="AV218:AV220" si="887">+AR218*AU218+AR218</f>
        <v>130.10662493999999</v>
      </c>
      <c r="AW218" s="80">
        <f t="shared" ref="AW218:AW220" si="888">+AV218*$Y$5</f>
        <v>18.214927491600001</v>
      </c>
      <c r="AX218" s="80">
        <f t="shared" ref="AX218:AX220" si="889">+AV218+AW218</f>
        <v>148.3215524316</v>
      </c>
      <c r="AY218" s="304">
        <v>7.0000000000000007E-2</v>
      </c>
      <c r="AZ218" s="219">
        <f t="shared" ref="AZ218:AZ220" si="890">+AV218*AY218+AV218</f>
        <v>139.21408868579999</v>
      </c>
      <c r="BA218" s="219">
        <f t="shared" ref="BA218:BA220" si="891">+AZ218*$BA$5</f>
        <v>20.88211330287</v>
      </c>
      <c r="BB218" s="219">
        <f t="shared" ref="BB218:BB220" si="892">+AZ218+BA218</f>
        <v>160.09620198867</v>
      </c>
    </row>
    <row r="219" spans="1:54" s="1" customFormat="1" x14ac:dyDescent="0.25">
      <c r="A219" s="42" t="s">
        <v>53</v>
      </c>
      <c r="B219" s="44">
        <v>71.33</v>
      </c>
      <c r="C219" s="44">
        <f t="shared" si="857"/>
        <v>9.9862000000000002</v>
      </c>
      <c r="D219" s="44">
        <f t="shared" si="858"/>
        <v>81.316199999999995</v>
      </c>
      <c r="E219" s="45">
        <v>0.06</v>
      </c>
      <c r="F219" s="44">
        <f t="shared" si="859"/>
        <v>4.2797999999999998</v>
      </c>
      <c r="G219" s="44">
        <f t="shared" si="860"/>
        <v>75.609799999999993</v>
      </c>
      <c r="H219" s="44">
        <f t="shared" si="861"/>
        <v>10.585372</v>
      </c>
      <c r="I219" s="44">
        <f t="shared" si="862"/>
        <v>86.195171999999985</v>
      </c>
      <c r="J219" s="45">
        <v>0.06</v>
      </c>
      <c r="K219" s="44">
        <f t="shared" si="863"/>
        <v>4.5365879999999992</v>
      </c>
      <c r="L219" s="44">
        <f t="shared" si="864"/>
        <v>80.146387999999988</v>
      </c>
      <c r="M219" s="44">
        <f t="shared" si="865"/>
        <v>11.220494319999998</v>
      </c>
      <c r="N219" s="44">
        <f t="shared" si="866"/>
        <v>91.366882319999988</v>
      </c>
      <c r="O219" s="42">
        <v>80.150000000000006</v>
      </c>
      <c r="P219" s="42">
        <v>91.37</v>
      </c>
      <c r="Q219" s="48">
        <v>0.06</v>
      </c>
      <c r="R219" s="49"/>
      <c r="S219" s="45">
        <v>0.05</v>
      </c>
      <c r="T219" s="46">
        <f t="shared" si="867"/>
        <v>4.0073193999999992</v>
      </c>
      <c r="U219" s="46">
        <f t="shared" si="868"/>
        <v>84.153707399999988</v>
      </c>
      <c r="V219" s="44">
        <f t="shared" si="869"/>
        <v>11.781519035999999</v>
      </c>
      <c r="W219" s="44">
        <f t="shared" si="870"/>
        <v>95.935226435999994</v>
      </c>
      <c r="X219" s="65">
        <v>84.15</v>
      </c>
      <c r="Y219" s="49">
        <f t="shared" si="871"/>
        <v>11.781000000000002</v>
      </c>
      <c r="Z219" s="65">
        <f t="shared" si="872"/>
        <v>95.931000000000012</v>
      </c>
      <c r="AA219" s="50">
        <v>0.15</v>
      </c>
      <c r="AB219" s="65">
        <f t="shared" si="873"/>
        <v>12.6225</v>
      </c>
      <c r="AC219" s="51">
        <f t="shared" si="874"/>
        <v>96.772500000000008</v>
      </c>
      <c r="AD219" s="65">
        <v>96.77</v>
      </c>
      <c r="AE219" s="65">
        <f t="shared" si="875"/>
        <v>13.547800000000001</v>
      </c>
      <c r="AF219" s="65">
        <f t="shared" si="876"/>
        <v>110.31779999999999</v>
      </c>
      <c r="AG219" s="50">
        <v>0.06</v>
      </c>
      <c r="AH219" s="49">
        <f t="shared" si="877"/>
        <v>5.8061999999999996</v>
      </c>
      <c r="AI219" s="51">
        <f t="shared" si="878"/>
        <v>102.5762</v>
      </c>
      <c r="AJ219" s="65">
        <v>102.58</v>
      </c>
      <c r="AK219" s="65">
        <f t="shared" si="879"/>
        <v>14.361200000000002</v>
      </c>
      <c r="AL219" s="65">
        <f t="shared" si="880"/>
        <v>116.94119999999999</v>
      </c>
      <c r="AM219" s="21">
        <v>0.125</v>
      </c>
      <c r="AN219" s="65">
        <f t="shared" si="881"/>
        <v>115.4025</v>
      </c>
      <c r="AO219" s="65">
        <f t="shared" si="882"/>
        <v>16.156350000000003</v>
      </c>
      <c r="AP219" s="65">
        <f t="shared" si="883"/>
        <v>131.55885000000001</v>
      </c>
      <c r="AQ219" s="21">
        <v>0.06</v>
      </c>
      <c r="AR219" s="79">
        <f t="shared" si="884"/>
        <v>122.32665</v>
      </c>
      <c r="AS219" s="79">
        <f t="shared" si="885"/>
        <v>17.125731000000002</v>
      </c>
      <c r="AT219" s="79">
        <f t="shared" si="886"/>
        <v>139.452381</v>
      </c>
      <c r="AU219" s="15">
        <v>6.3600000000000004E-2</v>
      </c>
      <c r="AV219" s="80">
        <f t="shared" si="887"/>
        <v>130.10662493999999</v>
      </c>
      <c r="AW219" s="80">
        <f t="shared" si="888"/>
        <v>18.214927491600001</v>
      </c>
      <c r="AX219" s="80">
        <f t="shared" si="889"/>
        <v>148.3215524316</v>
      </c>
      <c r="AY219" s="304">
        <v>7.0000000000000007E-2</v>
      </c>
      <c r="AZ219" s="219">
        <f t="shared" si="890"/>
        <v>139.21408868579999</v>
      </c>
      <c r="BA219" s="219">
        <f t="shared" si="891"/>
        <v>20.88211330287</v>
      </c>
      <c r="BB219" s="219">
        <f t="shared" si="892"/>
        <v>160.09620198867</v>
      </c>
    </row>
    <row r="220" spans="1:54" s="1" customFormat="1" x14ac:dyDescent="0.25">
      <c r="A220" s="42" t="s">
        <v>40</v>
      </c>
      <c r="B220" s="44">
        <v>71.33</v>
      </c>
      <c r="C220" s="44">
        <f t="shared" si="857"/>
        <v>9.9862000000000002</v>
      </c>
      <c r="D220" s="44">
        <f t="shared" si="858"/>
        <v>81.316199999999995</v>
      </c>
      <c r="E220" s="45">
        <v>0.06</v>
      </c>
      <c r="F220" s="44">
        <f t="shared" si="859"/>
        <v>4.2797999999999998</v>
      </c>
      <c r="G220" s="44">
        <f t="shared" si="860"/>
        <v>75.609799999999993</v>
      </c>
      <c r="H220" s="44">
        <f t="shared" si="861"/>
        <v>10.585372</v>
      </c>
      <c r="I220" s="44">
        <f t="shared" si="862"/>
        <v>86.195171999999985</v>
      </c>
      <c r="J220" s="45">
        <v>0.06</v>
      </c>
      <c r="K220" s="44">
        <f t="shared" si="863"/>
        <v>4.5365879999999992</v>
      </c>
      <c r="L220" s="44">
        <f t="shared" si="864"/>
        <v>80.146387999999988</v>
      </c>
      <c r="M220" s="44">
        <f t="shared" si="865"/>
        <v>11.220494319999998</v>
      </c>
      <c r="N220" s="44">
        <f t="shared" si="866"/>
        <v>91.366882319999988</v>
      </c>
      <c r="O220" s="42">
        <v>80.150000000000006</v>
      </c>
      <c r="P220" s="42">
        <v>91.37</v>
      </c>
      <c r="Q220" s="48">
        <v>0.06</v>
      </c>
      <c r="R220" s="49"/>
      <c r="S220" s="45">
        <v>0.05</v>
      </c>
      <c r="T220" s="46">
        <f t="shared" si="867"/>
        <v>4.0073193999999992</v>
      </c>
      <c r="U220" s="46">
        <f t="shared" si="868"/>
        <v>84.153707399999988</v>
      </c>
      <c r="V220" s="44">
        <f t="shared" si="869"/>
        <v>11.781519035999999</v>
      </c>
      <c r="W220" s="44">
        <f t="shared" si="870"/>
        <v>95.935226435999994</v>
      </c>
      <c r="X220" s="65">
        <v>84.15</v>
      </c>
      <c r="Y220" s="49">
        <f t="shared" si="871"/>
        <v>11.781000000000002</v>
      </c>
      <c r="Z220" s="65">
        <f t="shared" si="872"/>
        <v>95.931000000000012</v>
      </c>
      <c r="AA220" s="50">
        <v>0.15</v>
      </c>
      <c r="AB220" s="65">
        <f t="shared" si="873"/>
        <v>12.6225</v>
      </c>
      <c r="AC220" s="51">
        <f t="shared" si="874"/>
        <v>96.772500000000008</v>
      </c>
      <c r="AD220" s="65">
        <v>96.77</v>
      </c>
      <c r="AE220" s="65">
        <f t="shared" si="875"/>
        <v>13.547800000000001</v>
      </c>
      <c r="AF220" s="65">
        <f t="shared" si="876"/>
        <v>110.31779999999999</v>
      </c>
      <c r="AG220" s="50">
        <v>0.06</v>
      </c>
      <c r="AH220" s="49">
        <f t="shared" si="877"/>
        <v>5.8061999999999996</v>
      </c>
      <c r="AI220" s="51">
        <f t="shared" si="878"/>
        <v>102.5762</v>
      </c>
      <c r="AJ220" s="65">
        <v>102.58</v>
      </c>
      <c r="AK220" s="65">
        <f t="shared" si="879"/>
        <v>14.361200000000002</v>
      </c>
      <c r="AL220" s="65">
        <f t="shared" si="880"/>
        <v>116.94119999999999</v>
      </c>
      <c r="AM220" s="21">
        <v>0.125</v>
      </c>
      <c r="AN220" s="65">
        <f t="shared" si="881"/>
        <v>115.4025</v>
      </c>
      <c r="AO220" s="65">
        <f t="shared" si="882"/>
        <v>16.156350000000003</v>
      </c>
      <c r="AP220" s="65">
        <f t="shared" si="883"/>
        <v>131.55885000000001</v>
      </c>
      <c r="AQ220" s="21">
        <v>0.06</v>
      </c>
      <c r="AR220" s="79">
        <f t="shared" si="884"/>
        <v>122.32665</v>
      </c>
      <c r="AS220" s="79">
        <f t="shared" si="885"/>
        <v>17.125731000000002</v>
      </c>
      <c r="AT220" s="79">
        <f t="shared" si="886"/>
        <v>139.452381</v>
      </c>
      <c r="AU220" s="15">
        <v>6.3600000000000004E-2</v>
      </c>
      <c r="AV220" s="80">
        <f t="shared" si="887"/>
        <v>130.10662493999999</v>
      </c>
      <c r="AW220" s="80">
        <f t="shared" si="888"/>
        <v>18.214927491600001</v>
      </c>
      <c r="AX220" s="80">
        <f t="shared" si="889"/>
        <v>148.3215524316</v>
      </c>
      <c r="AY220" s="304">
        <v>7.0000000000000007E-2</v>
      </c>
      <c r="AZ220" s="219">
        <f t="shared" si="890"/>
        <v>139.21408868579999</v>
      </c>
      <c r="BA220" s="219">
        <f t="shared" si="891"/>
        <v>20.88211330287</v>
      </c>
      <c r="BB220" s="219">
        <f t="shared" si="892"/>
        <v>160.09620198867</v>
      </c>
    </row>
    <row r="221" spans="1:54" s="1" customFormat="1" x14ac:dyDescent="0.25">
      <c r="A221" s="67" t="s">
        <v>44</v>
      </c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9"/>
      <c r="P221" s="69"/>
      <c r="Q221" s="67"/>
      <c r="R221" s="70"/>
      <c r="S221" s="67"/>
      <c r="T221" s="67"/>
      <c r="U221" s="67"/>
      <c r="V221" s="67"/>
      <c r="W221" s="67"/>
      <c r="X221" s="71"/>
      <c r="Y221" s="70"/>
      <c r="Z221" s="70"/>
      <c r="AA221" s="72"/>
      <c r="AB221" s="70"/>
      <c r="AC221" s="73"/>
      <c r="AD221" s="71"/>
      <c r="AE221" s="71"/>
      <c r="AF221" s="70"/>
      <c r="AG221" s="72"/>
      <c r="AH221" s="70"/>
      <c r="AI221" s="73"/>
      <c r="AJ221" s="71"/>
      <c r="AK221" s="71"/>
      <c r="AL221" s="70"/>
      <c r="AM221" s="74"/>
      <c r="AN221" s="71"/>
      <c r="AO221" s="71"/>
      <c r="AP221" s="70"/>
      <c r="AQ221" s="74"/>
      <c r="AR221" s="75"/>
      <c r="AS221" s="75"/>
      <c r="AT221" s="76"/>
      <c r="AU221" s="15"/>
      <c r="AV221" s="77"/>
      <c r="AW221" s="77"/>
      <c r="AX221" s="78"/>
      <c r="AY221" s="2"/>
      <c r="AZ221" s="276"/>
      <c r="BA221" s="276"/>
      <c r="BB221" s="277"/>
    </row>
    <row r="222" spans="1:54" s="1" customFormat="1" x14ac:dyDescent="0.25">
      <c r="A222" s="42" t="s">
        <v>52</v>
      </c>
      <c r="B222" s="44">
        <v>71.33</v>
      </c>
      <c r="C222" s="44">
        <f t="shared" ref="C222:C224" si="893">+B222*$C$5</f>
        <v>9.9862000000000002</v>
      </c>
      <c r="D222" s="44">
        <f t="shared" ref="D222:D224" si="894">+B222+C222</f>
        <v>81.316199999999995</v>
      </c>
      <c r="E222" s="45">
        <v>0.06</v>
      </c>
      <c r="F222" s="44">
        <f t="shared" ref="F222:F224" si="895">+B222*E222</f>
        <v>4.2797999999999998</v>
      </c>
      <c r="G222" s="44">
        <f t="shared" ref="G222:G224" si="896">+B222+F222</f>
        <v>75.609799999999993</v>
      </c>
      <c r="H222" s="44">
        <f t="shared" ref="H222:H224" si="897">+G222*$H$5</f>
        <v>10.585372</v>
      </c>
      <c r="I222" s="44">
        <f t="shared" ref="I222:I224" si="898">+G222+H222</f>
        <v>86.195171999999985</v>
      </c>
      <c r="J222" s="45">
        <v>0.06</v>
      </c>
      <c r="K222" s="44">
        <f t="shared" ref="K222:K224" si="899">+G222*J222</f>
        <v>4.5365879999999992</v>
      </c>
      <c r="L222" s="44">
        <f t="shared" ref="L222:L224" si="900">+G222+K222</f>
        <v>80.146387999999988</v>
      </c>
      <c r="M222" s="44">
        <f t="shared" ref="M222:M224" si="901">+L222*$M$5</f>
        <v>11.220494319999998</v>
      </c>
      <c r="N222" s="44">
        <f t="shared" ref="N222:N224" si="902">+L222+M222</f>
        <v>91.366882319999988</v>
      </c>
      <c r="O222" s="42">
        <v>80.150000000000006</v>
      </c>
      <c r="P222" s="42">
        <v>91.37</v>
      </c>
      <c r="Q222" s="48">
        <v>0.06</v>
      </c>
      <c r="R222" s="49"/>
      <c r="S222" s="45">
        <v>0.05</v>
      </c>
      <c r="T222" s="46">
        <f t="shared" ref="T222:T224" si="903">+L222*S222</f>
        <v>4.0073193999999992</v>
      </c>
      <c r="U222" s="46">
        <f t="shared" ref="U222:U224" si="904">+L222+T222</f>
        <v>84.153707399999988</v>
      </c>
      <c r="V222" s="44">
        <f t="shared" ref="V222:V224" si="905">+U222*$V$5</f>
        <v>11.781519035999999</v>
      </c>
      <c r="W222" s="44">
        <f t="shared" ref="W222:W224" si="906">+U222+V222</f>
        <v>95.935226435999994</v>
      </c>
      <c r="X222" s="65">
        <v>84.15</v>
      </c>
      <c r="Y222" s="49">
        <f t="shared" ref="Y222:Y224" si="907">+X222*$Y$5</f>
        <v>11.781000000000002</v>
      </c>
      <c r="Z222" s="65">
        <f t="shared" ref="Z222:Z224" si="908">+X222+Y222</f>
        <v>95.931000000000012</v>
      </c>
      <c r="AA222" s="50">
        <v>0.15</v>
      </c>
      <c r="AB222" s="65">
        <f t="shared" ref="AB222:AB224" si="909">X222*AA222</f>
        <v>12.6225</v>
      </c>
      <c r="AC222" s="51">
        <f t="shared" ref="AC222:AC224" si="910">+X222+AB222</f>
        <v>96.772500000000008</v>
      </c>
      <c r="AD222" s="65">
        <v>96.77</v>
      </c>
      <c r="AE222" s="65">
        <f t="shared" ref="AE222:AE224" si="911">+AD222*$Y$5</f>
        <v>13.547800000000001</v>
      </c>
      <c r="AF222" s="65">
        <f t="shared" ref="AF222:AF224" si="912">+AD222+AE222</f>
        <v>110.31779999999999</v>
      </c>
      <c r="AG222" s="50">
        <v>0.06</v>
      </c>
      <c r="AH222" s="49">
        <f t="shared" ref="AH222:AH224" si="913">AD222*AG222</f>
        <v>5.8061999999999996</v>
      </c>
      <c r="AI222" s="51">
        <f t="shared" ref="AI222:AI224" si="914">+AD222+AH222</f>
        <v>102.5762</v>
      </c>
      <c r="AJ222" s="65">
        <v>102.58</v>
      </c>
      <c r="AK222" s="65">
        <f t="shared" ref="AK222:AK224" si="915">+AJ222*$Y$5</f>
        <v>14.361200000000002</v>
      </c>
      <c r="AL222" s="65">
        <f t="shared" ref="AL222:AL224" si="916">+AJ222+AK222</f>
        <v>116.94119999999999</v>
      </c>
      <c r="AM222" s="21">
        <v>0.125</v>
      </c>
      <c r="AN222" s="65">
        <f t="shared" ref="AN222:AN224" si="917">+AJ222*AM222+AJ222</f>
        <v>115.4025</v>
      </c>
      <c r="AO222" s="65">
        <f t="shared" ref="AO222:AO224" si="918">+AN222*$Y$5</f>
        <v>16.156350000000003</v>
      </c>
      <c r="AP222" s="65">
        <f t="shared" ref="AP222:AP224" si="919">+AN222+AO222</f>
        <v>131.55885000000001</v>
      </c>
      <c r="AQ222" s="21">
        <v>0.06</v>
      </c>
      <c r="AR222" s="79">
        <f t="shared" ref="AR222:AR224" si="920">+AN222*AQ222+AN222</f>
        <v>122.32665</v>
      </c>
      <c r="AS222" s="79">
        <f t="shared" ref="AS222:AS224" si="921">+AR222*$Y$5</f>
        <v>17.125731000000002</v>
      </c>
      <c r="AT222" s="79">
        <f t="shared" ref="AT222:AT224" si="922">+AR222+AS222</f>
        <v>139.452381</v>
      </c>
      <c r="AU222" s="15">
        <v>6.3600000000000004E-2</v>
      </c>
      <c r="AV222" s="80">
        <f t="shared" ref="AV222:AV224" si="923">+AR222*AU222+AR222</f>
        <v>130.10662493999999</v>
      </c>
      <c r="AW222" s="80">
        <f t="shared" ref="AW222:AW224" si="924">+AV222*$Y$5</f>
        <v>18.214927491600001</v>
      </c>
      <c r="AX222" s="80">
        <f t="shared" ref="AX222:AX224" si="925">+AV222+AW222</f>
        <v>148.3215524316</v>
      </c>
      <c r="AY222" s="304">
        <v>7.0000000000000007E-2</v>
      </c>
      <c r="AZ222" s="219">
        <f t="shared" ref="AZ222:AZ224" si="926">+AV222*AY222+AV222</f>
        <v>139.21408868579999</v>
      </c>
      <c r="BA222" s="219">
        <f t="shared" ref="BA222:BA224" si="927">+AZ222*$BA$5</f>
        <v>20.88211330287</v>
      </c>
      <c r="BB222" s="219">
        <f t="shared" ref="BB222:BB224" si="928">+AZ222+BA222</f>
        <v>160.09620198867</v>
      </c>
    </row>
    <row r="223" spans="1:54" s="1" customFormat="1" x14ac:dyDescent="0.25">
      <c r="A223" s="42" t="s">
        <v>53</v>
      </c>
      <c r="B223" s="44">
        <v>71.33</v>
      </c>
      <c r="C223" s="44">
        <f t="shared" si="893"/>
        <v>9.9862000000000002</v>
      </c>
      <c r="D223" s="44">
        <f t="shared" si="894"/>
        <v>81.316199999999995</v>
      </c>
      <c r="E223" s="45">
        <v>0.06</v>
      </c>
      <c r="F223" s="44">
        <f t="shared" si="895"/>
        <v>4.2797999999999998</v>
      </c>
      <c r="G223" s="44">
        <f t="shared" si="896"/>
        <v>75.609799999999993</v>
      </c>
      <c r="H223" s="44">
        <f t="shared" si="897"/>
        <v>10.585372</v>
      </c>
      <c r="I223" s="44">
        <f t="shared" si="898"/>
        <v>86.195171999999985</v>
      </c>
      <c r="J223" s="45">
        <v>0.06</v>
      </c>
      <c r="K223" s="44">
        <f t="shared" si="899"/>
        <v>4.5365879999999992</v>
      </c>
      <c r="L223" s="44">
        <f t="shared" si="900"/>
        <v>80.146387999999988</v>
      </c>
      <c r="M223" s="44">
        <f t="shared" si="901"/>
        <v>11.220494319999998</v>
      </c>
      <c r="N223" s="44">
        <f t="shared" si="902"/>
        <v>91.366882319999988</v>
      </c>
      <c r="O223" s="42">
        <v>80.150000000000006</v>
      </c>
      <c r="P223" s="42">
        <v>91.37</v>
      </c>
      <c r="Q223" s="48">
        <v>0.06</v>
      </c>
      <c r="R223" s="49"/>
      <c r="S223" s="45">
        <v>0.05</v>
      </c>
      <c r="T223" s="46">
        <f t="shared" si="903"/>
        <v>4.0073193999999992</v>
      </c>
      <c r="U223" s="46">
        <f t="shared" si="904"/>
        <v>84.153707399999988</v>
      </c>
      <c r="V223" s="44">
        <f t="shared" si="905"/>
        <v>11.781519035999999</v>
      </c>
      <c r="W223" s="44">
        <f t="shared" si="906"/>
        <v>95.935226435999994</v>
      </c>
      <c r="X223" s="65">
        <v>84.15</v>
      </c>
      <c r="Y223" s="49">
        <f t="shared" si="907"/>
        <v>11.781000000000002</v>
      </c>
      <c r="Z223" s="65">
        <f t="shared" si="908"/>
        <v>95.931000000000012</v>
      </c>
      <c r="AA223" s="50">
        <v>0.15</v>
      </c>
      <c r="AB223" s="65">
        <f t="shared" si="909"/>
        <v>12.6225</v>
      </c>
      <c r="AC223" s="51">
        <f t="shared" si="910"/>
        <v>96.772500000000008</v>
      </c>
      <c r="AD223" s="65">
        <v>96.77</v>
      </c>
      <c r="AE223" s="65">
        <f t="shared" si="911"/>
        <v>13.547800000000001</v>
      </c>
      <c r="AF223" s="65">
        <f t="shared" si="912"/>
        <v>110.31779999999999</v>
      </c>
      <c r="AG223" s="50">
        <v>0.06</v>
      </c>
      <c r="AH223" s="49">
        <f t="shared" si="913"/>
        <v>5.8061999999999996</v>
      </c>
      <c r="AI223" s="51">
        <f t="shared" si="914"/>
        <v>102.5762</v>
      </c>
      <c r="AJ223" s="65">
        <v>102.58</v>
      </c>
      <c r="AK223" s="65">
        <f t="shared" si="915"/>
        <v>14.361200000000002</v>
      </c>
      <c r="AL223" s="65">
        <f t="shared" si="916"/>
        <v>116.94119999999999</v>
      </c>
      <c r="AM223" s="21">
        <v>0.125</v>
      </c>
      <c r="AN223" s="65">
        <f t="shared" si="917"/>
        <v>115.4025</v>
      </c>
      <c r="AO223" s="65">
        <f t="shared" si="918"/>
        <v>16.156350000000003</v>
      </c>
      <c r="AP223" s="65">
        <f t="shared" si="919"/>
        <v>131.55885000000001</v>
      </c>
      <c r="AQ223" s="21">
        <v>0.06</v>
      </c>
      <c r="AR223" s="79">
        <f t="shared" si="920"/>
        <v>122.32665</v>
      </c>
      <c r="AS223" s="79">
        <f t="shared" si="921"/>
        <v>17.125731000000002</v>
      </c>
      <c r="AT223" s="79">
        <f t="shared" si="922"/>
        <v>139.452381</v>
      </c>
      <c r="AU223" s="15">
        <v>6.3600000000000004E-2</v>
      </c>
      <c r="AV223" s="80">
        <f t="shared" si="923"/>
        <v>130.10662493999999</v>
      </c>
      <c r="AW223" s="80">
        <f t="shared" si="924"/>
        <v>18.214927491600001</v>
      </c>
      <c r="AX223" s="80">
        <f t="shared" si="925"/>
        <v>148.3215524316</v>
      </c>
      <c r="AY223" s="304">
        <v>7.0000000000000007E-2</v>
      </c>
      <c r="AZ223" s="219">
        <f t="shared" si="926"/>
        <v>139.21408868579999</v>
      </c>
      <c r="BA223" s="219">
        <f t="shared" si="927"/>
        <v>20.88211330287</v>
      </c>
      <c r="BB223" s="219">
        <f t="shared" si="928"/>
        <v>160.09620198867</v>
      </c>
    </row>
    <row r="224" spans="1:54" s="1" customFormat="1" x14ac:dyDescent="0.25">
      <c r="A224" s="42" t="s">
        <v>40</v>
      </c>
      <c r="B224" s="44">
        <v>71.33</v>
      </c>
      <c r="C224" s="44">
        <f t="shared" si="893"/>
        <v>9.9862000000000002</v>
      </c>
      <c r="D224" s="44">
        <f t="shared" si="894"/>
        <v>81.316199999999995</v>
      </c>
      <c r="E224" s="45">
        <v>0.06</v>
      </c>
      <c r="F224" s="44">
        <f t="shared" si="895"/>
        <v>4.2797999999999998</v>
      </c>
      <c r="G224" s="44">
        <f t="shared" si="896"/>
        <v>75.609799999999993</v>
      </c>
      <c r="H224" s="44">
        <f t="shared" si="897"/>
        <v>10.585372</v>
      </c>
      <c r="I224" s="44">
        <f t="shared" si="898"/>
        <v>86.195171999999985</v>
      </c>
      <c r="J224" s="45">
        <v>0.06</v>
      </c>
      <c r="K224" s="44">
        <f t="shared" si="899"/>
        <v>4.5365879999999992</v>
      </c>
      <c r="L224" s="44">
        <f t="shared" si="900"/>
        <v>80.146387999999988</v>
      </c>
      <c r="M224" s="44">
        <f t="shared" si="901"/>
        <v>11.220494319999998</v>
      </c>
      <c r="N224" s="44">
        <f t="shared" si="902"/>
        <v>91.366882319999988</v>
      </c>
      <c r="O224" s="42">
        <v>80.150000000000006</v>
      </c>
      <c r="P224" s="42">
        <v>91.37</v>
      </c>
      <c r="Q224" s="48">
        <v>0.06</v>
      </c>
      <c r="R224" s="49"/>
      <c r="S224" s="45">
        <v>0.05</v>
      </c>
      <c r="T224" s="46">
        <f t="shared" si="903"/>
        <v>4.0073193999999992</v>
      </c>
      <c r="U224" s="46">
        <f t="shared" si="904"/>
        <v>84.153707399999988</v>
      </c>
      <c r="V224" s="44">
        <f t="shared" si="905"/>
        <v>11.781519035999999</v>
      </c>
      <c r="W224" s="44">
        <f t="shared" si="906"/>
        <v>95.935226435999994</v>
      </c>
      <c r="X224" s="65">
        <v>84.15</v>
      </c>
      <c r="Y224" s="49">
        <f t="shared" si="907"/>
        <v>11.781000000000002</v>
      </c>
      <c r="Z224" s="65">
        <f t="shared" si="908"/>
        <v>95.931000000000012</v>
      </c>
      <c r="AA224" s="50">
        <v>0.15</v>
      </c>
      <c r="AB224" s="65">
        <f t="shared" si="909"/>
        <v>12.6225</v>
      </c>
      <c r="AC224" s="51">
        <f t="shared" si="910"/>
        <v>96.772500000000008</v>
      </c>
      <c r="AD224" s="65">
        <v>96.77</v>
      </c>
      <c r="AE224" s="65">
        <f t="shared" si="911"/>
        <v>13.547800000000001</v>
      </c>
      <c r="AF224" s="65">
        <f t="shared" si="912"/>
        <v>110.31779999999999</v>
      </c>
      <c r="AG224" s="50">
        <v>0.06</v>
      </c>
      <c r="AH224" s="49">
        <f t="shared" si="913"/>
        <v>5.8061999999999996</v>
      </c>
      <c r="AI224" s="51">
        <f t="shared" si="914"/>
        <v>102.5762</v>
      </c>
      <c r="AJ224" s="65">
        <v>102.58</v>
      </c>
      <c r="AK224" s="65">
        <f t="shared" si="915"/>
        <v>14.361200000000002</v>
      </c>
      <c r="AL224" s="65">
        <f t="shared" si="916"/>
        <v>116.94119999999999</v>
      </c>
      <c r="AM224" s="21">
        <v>0.125</v>
      </c>
      <c r="AN224" s="65">
        <f t="shared" si="917"/>
        <v>115.4025</v>
      </c>
      <c r="AO224" s="65">
        <f t="shared" si="918"/>
        <v>16.156350000000003</v>
      </c>
      <c r="AP224" s="65">
        <f t="shared" si="919"/>
        <v>131.55885000000001</v>
      </c>
      <c r="AQ224" s="21">
        <v>0.06</v>
      </c>
      <c r="AR224" s="79">
        <f t="shared" si="920"/>
        <v>122.32665</v>
      </c>
      <c r="AS224" s="79">
        <f t="shared" si="921"/>
        <v>17.125731000000002</v>
      </c>
      <c r="AT224" s="79">
        <f t="shared" si="922"/>
        <v>139.452381</v>
      </c>
      <c r="AU224" s="15">
        <v>6.3600000000000004E-2</v>
      </c>
      <c r="AV224" s="80">
        <f t="shared" si="923"/>
        <v>130.10662493999999</v>
      </c>
      <c r="AW224" s="80">
        <f t="shared" si="924"/>
        <v>18.214927491600001</v>
      </c>
      <c r="AX224" s="80">
        <f t="shared" si="925"/>
        <v>148.3215524316</v>
      </c>
      <c r="AY224" s="304">
        <v>7.0000000000000007E-2</v>
      </c>
      <c r="AZ224" s="219">
        <f t="shared" si="926"/>
        <v>139.21408868579999</v>
      </c>
      <c r="BA224" s="219">
        <f t="shared" si="927"/>
        <v>20.88211330287</v>
      </c>
      <c r="BB224" s="219">
        <f t="shared" si="928"/>
        <v>160.09620198867</v>
      </c>
    </row>
    <row r="225" spans="1:54" s="1" customFormat="1" x14ac:dyDescent="0.25">
      <c r="A225" s="67" t="s">
        <v>45</v>
      </c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9"/>
      <c r="P225" s="69"/>
      <c r="Q225" s="67"/>
      <c r="R225" s="70"/>
      <c r="S225" s="67"/>
      <c r="T225" s="67"/>
      <c r="U225" s="67"/>
      <c r="V225" s="67"/>
      <c r="W225" s="67"/>
      <c r="X225" s="71"/>
      <c r="Y225" s="70"/>
      <c r="Z225" s="70"/>
      <c r="AA225" s="72"/>
      <c r="AB225" s="70"/>
      <c r="AC225" s="73"/>
      <c r="AD225" s="71"/>
      <c r="AE225" s="71"/>
      <c r="AF225" s="70"/>
      <c r="AG225" s="72"/>
      <c r="AH225" s="70"/>
      <c r="AI225" s="73"/>
      <c r="AJ225" s="71"/>
      <c r="AK225" s="71"/>
      <c r="AL225" s="70"/>
      <c r="AM225" s="74"/>
      <c r="AN225" s="71"/>
      <c r="AO225" s="71"/>
      <c r="AP225" s="70"/>
      <c r="AQ225" s="74"/>
      <c r="AR225" s="75"/>
      <c r="AS225" s="75"/>
      <c r="AT225" s="76"/>
      <c r="AU225" s="15"/>
      <c r="AV225" s="77"/>
      <c r="AW225" s="77"/>
      <c r="AX225" s="78"/>
      <c r="AY225" s="2"/>
      <c r="AZ225" s="276"/>
      <c r="BA225" s="276"/>
      <c r="BB225" s="277"/>
    </row>
    <row r="226" spans="1:54" s="1" customFormat="1" x14ac:dyDescent="0.25">
      <c r="A226" s="42" t="s">
        <v>52</v>
      </c>
      <c r="B226" s="44">
        <v>31.51</v>
      </c>
      <c r="C226" s="44">
        <f t="shared" ref="C226:C227" si="929">+B226*$C$5</f>
        <v>4.4114000000000004</v>
      </c>
      <c r="D226" s="44">
        <f t="shared" ref="D226:D227" si="930">+B226+C226</f>
        <v>35.921400000000006</v>
      </c>
      <c r="E226" s="45">
        <v>0.06</v>
      </c>
      <c r="F226" s="44">
        <f t="shared" ref="F226:F227" si="931">+B226*E226</f>
        <v>1.8906000000000001</v>
      </c>
      <c r="G226" s="44">
        <f t="shared" ref="G226:G227" si="932">+B226+F226</f>
        <v>33.400600000000004</v>
      </c>
      <c r="H226" s="44">
        <f t="shared" ref="H226:H227" si="933">+G226*$H$5</f>
        <v>4.6760840000000012</v>
      </c>
      <c r="I226" s="44">
        <f t="shared" ref="I226:I227" si="934">+G226+H226</f>
        <v>38.076684000000007</v>
      </c>
      <c r="J226" s="45">
        <v>0.06</v>
      </c>
      <c r="K226" s="44">
        <f t="shared" ref="K226:K227" si="935">+G226*J226</f>
        <v>2.0040360000000002</v>
      </c>
      <c r="L226" s="44">
        <f t="shared" ref="L226:L227" si="936">+G226+K226</f>
        <v>35.404636000000004</v>
      </c>
      <c r="M226" s="44">
        <f t="shared" ref="M226:M227" si="937">+L226*$M$5</f>
        <v>4.9566490400000012</v>
      </c>
      <c r="N226" s="44">
        <f t="shared" ref="N226:N227" si="938">+L226+M226</f>
        <v>40.361285040000006</v>
      </c>
      <c r="O226" s="42">
        <v>35.4</v>
      </c>
      <c r="P226" s="42">
        <v>40.36</v>
      </c>
      <c r="Q226" s="48">
        <v>0.06</v>
      </c>
      <c r="R226" s="49"/>
      <c r="S226" s="45">
        <v>0.05</v>
      </c>
      <c r="T226" s="46">
        <f t="shared" ref="T226:T227" si="939">+L226*S226</f>
        <v>1.7702318000000004</v>
      </c>
      <c r="U226" s="46">
        <f t="shared" ref="U226:U227" si="940">+L226+T226</f>
        <v>37.174867800000001</v>
      </c>
      <c r="V226" s="44">
        <f t="shared" ref="V226:V227" si="941">+U226*$V$5</f>
        <v>5.2044814920000011</v>
      </c>
      <c r="W226" s="44">
        <f t="shared" ref="W226:W227" si="942">+U226+V226</f>
        <v>42.379349292000001</v>
      </c>
      <c r="X226" s="65">
        <v>37.18</v>
      </c>
      <c r="Y226" s="49">
        <f t="shared" ref="Y226:Y227" si="943">+X226*$Y$5</f>
        <v>5.2052000000000005</v>
      </c>
      <c r="Z226" s="65">
        <f t="shared" ref="Z226:Z227" si="944">+X226+Y226</f>
        <v>42.385199999999998</v>
      </c>
      <c r="AA226" s="50">
        <v>0.15</v>
      </c>
      <c r="AB226" s="65">
        <f t="shared" ref="AB226:AB227" si="945">X226*AA226</f>
        <v>5.577</v>
      </c>
      <c r="AC226" s="51">
        <f t="shared" ref="AC226:AC227" si="946">+X226+AB226</f>
        <v>42.756999999999998</v>
      </c>
      <c r="AD226" s="65">
        <v>42.76</v>
      </c>
      <c r="AE226" s="65">
        <f t="shared" ref="AE226:AE227" si="947">+AD226*$Y$5</f>
        <v>5.9864000000000006</v>
      </c>
      <c r="AF226" s="65">
        <f t="shared" ref="AF226:AF227" si="948">+AD226+AE226</f>
        <v>48.746400000000001</v>
      </c>
      <c r="AG226" s="50">
        <v>0.06</v>
      </c>
      <c r="AH226" s="49">
        <f t="shared" ref="AH226:AH227" si="949">AD226*AG226</f>
        <v>2.5655999999999999</v>
      </c>
      <c r="AI226" s="51">
        <f t="shared" ref="AI226:AI227" si="950">+AD226+AH226</f>
        <v>45.325599999999994</v>
      </c>
      <c r="AJ226" s="65">
        <v>45.33</v>
      </c>
      <c r="AK226" s="65">
        <f t="shared" ref="AK226:AK227" si="951">+AJ226*$Y$5</f>
        <v>6.3462000000000005</v>
      </c>
      <c r="AL226" s="65">
        <f t="shared" ref="AL226:AL227" si="952">+AJ226+AK226</f>
        <v>51.676200000000001</v>
      </c>
      <c r="AM226" s="21">
        <v>0.1</v>
      </c>
      <c r="AN226" s="65">
        <f t="shared" ref="AN226:AN227" si="953">+AJ226*AM226+AJ226</f>
        <v>49.863</v>
      </c>
      <c r="AO226" s="65">
        <f t="shared" ref="AO226:AO227" si="954">+AN226*$Y$5</f>
        <v>6.9808200000000005</v>
      </c>
      <c r="AP226" s="65">
        <f t="shared" ref="AP226:AP227" si="955">+AN226+AO226</f>
        <v>56.843820000000001</v>
      </c>
      <c r="AQ226" s="21">
        <v>0.06</v>
      </c>
      <c r="AR226" s="79">
        <f t="shared" ref="AR226:AR227" si="956">+AN226*AQ226+AN226</f>
        <v>52.854779999999998</v>
      </c>
      <c r="AS226" s="79">
        <f t="shared" ref="AS226:AS227" si="957">+AR226*$Y$5</f>
        <v>7.3996692000000008</v>
      </c>
      <c r="AT226" s="79">
        <f t="shared" ref="AT226:AT227" si="958">+AR226+AS226</f>
        <v>60.254449199999996</v>
      </c>
      <c r="AU226" s="15">
        <v>6.3600000000000004E-2</v>
      </c>
      <c r="AV226" s="80">
        <f t="shared" ref="AV226:AV227" si="959">+AR226*AU226+AR226</f>
        <v>56.216344008</v>
      </c>
      <c r="AW226" s="80">
        <f t="shared" ref="AW226:AW227" si="960">+AV226*$Y$5</f>
        <v>7.8702881611200004</v>
      </c>
      <c r="AX226" s="80">
        <f t="shared" ref="AX226:AX227" si="961">+AV226+AW226</f>
        <v>64.086632169119994</v>
      </c>
      <c r="AY226" s="304">
        <v>7.0000000000000007E-2</v>
      </c>
      <c r="AZ226" s="219">
        <f t="shared" ref="AZ226:AZ227" si="962">+AV226*AY226+AV226</f>
        <v>60.151488088560001</v>
      </c>
      <c r="BA226" s="219">
        <f t="shared" ref="BA226:BA227" si="963">+AZ226*$BA$5</f>
        <v>9.0227232132839994</v>
      </c>
      <c r="BB226" s="219">
        <f t="shared" ref="BB226:BB227" si="964">+AZ226+BA226</f>
        <v>69.174211301843997</v>
      </c>
    </row>
    <row r="227" spans="1:54" s="1" customFormat="1" x14ac:dyDescent="0.25">
      <c r="A227" s="42" t="s">
        <v>53</v>
      </c>
      <c r="B227" s="44">
        <v>62.99</v>
      </c>
      <c r="C227" s="44">
        <f t="shared" si="929"/>
        <v>8.8186000000000018</v>
      </c>
      <c r="D227" s="44">
        <f t="shared" si="930"/>
        <v>71.808599999999998</v>
      </c>
      <c r="E227" s="45">
        <v>0.06</v>
      </c>
      <c r="F227" s="44">
        <f t="shared" si="931"/>
        <v>3.7793999999999999</v>
      </c>
      <c r="G227" s="44">
        <f t="shared" si="932"/>
        <v>66.769400000000005</v>
      </c>
      <c r="H227" s="44">
        <f t="shared" si="933"/>
        <v>9.3477160000000019</v>
      </c>
      <c r="I227" s="44">
        <f t="shared" si="934"/>
        <v>76.11711600000001</v>
      </c>
      <c r="J227" s="45">
        <v>6.0100000000000001E-2</v>
      </c>
      <c r="K227" s="44">
        <f t="shared" si="935"/>
        <v>4.0128409400000002</v>
      </c>
      <c r="L227" s="44">
        <f t="shared" si="936"/>
        <v>70.782240940000008</v>
      </c>
      <c r="M227" s="44">
        <f t="shared" si="937"/>
        <v>9.9095137316000024</v>
      </c>
      <c r="N227" s="44">
        <f t="shared" si="938"/>
        <v>80.691754671600009</v>
      </c>
      <c r="O227" s="42">
        <v>70.78</v>
      </c>
      <c r="P227" s="42">
        <v>80.69</v>
      </c>
      <c r="Q227" s="48">
        <v>0.06</v>
      </c>
      <c r="R227" s="49"/>
      <c r="S227" s="45">
        <v>0.05</v>
      </c>
      <c r="T227" s="46">
        <f t="shared" si="939"/>
        <v>3.5391120470000006</v>
      </c>
      <c r="U227" s="46">
        <f t="shared" si="940"/>
        <v>74.321352987000012</v>
      </c>
      <c r="V227" s="44">
        <f t="shared" si="941"/>
        <v>10.404989418180003</v>
      </c>
      <c r="W227" s="44">
        <f t="shared" si="942"/>
        <v>84.72634240518002</v>
      </c>
      <c r="X227" s="65">
        <v>74.319999999999993</v>
      </c>
      <c r="Y227" s="49">
        <f t="shared" si="943"/>
        <v>10.4048</v>
      </c>
      <c r="Z227" s="65">
        <f t="shared" si="944"/>
        <v>84.724799999999988</v>
      </c>
      <c r="AA227" s="50">
        <v>0.15</v>
      </c>
      <c r="AB227" s="65">
        <f t="shared" si="945"/>
        <v>11.147999999999998</v>
      </c>
      <c r="AC227" s="51">
        <f t="shared" si="946"/>
        <v>85.467999999999989</v>
      </c>
      <c r="AD227" s="65">
        <v>85.47</v>
      </c>
      <c r="AE227" s="65">
        <f t="shared" si="947"/>
        <v>11.965800000000002</v>
      </c>
      <c r="AF227" s="65">
        <f t="shared" si="948"/>
        <v>97.4358</v>
      </c>
      <c r="AG227" s="50">
        <v>0.06</v>
      </c>
      <c r="AH227" s="49">
        <f t="shared" si="949"/>
        <v>5.1281999999999996</v>
      </c>
      <c r="AI227" s="51">
        <f t="shared" si="950"/>
        <v>90.598199999999991</v>
      </c>
      <c r="AJ227" s="65">
        <v>90.6</v>
      </c>
      <c r="AK227" s="65">
        <f t="shared" si="951"/>
        <v>12.684000000000001</v>
      </c>
      <c r="AL227" s="65">
        <f t="shared" si="952"/>
        <v>103.28399999999999</v>
      </c>
      <c r="AM227" s="21">
        <v>0.1</v>
      </c>
      <c r="AN227" s="65">
        <f t="shared" si="953"/>
        <v>99.66</v>
      </c>
      <c r="AO227" s="65">
        <f t="shared" si="954"/>
        <v>13.952400000000001</v>
      </c>
      <c r="AP227" s="65">
        <f t="shared" si="955"/>
        <v>113.61239999999999</v>
      </c>
      <c r="AQ227" s="21">
        <v>0.06</v>
      </c>
      <c r="AR227" s="79">
        <f t="shared" si="956"/>
        <v>105.6396</v>
      </c>
      <c r="AS227" s="79">
        <f t="shared" si="957"/>
        <v>14.789544000000001</v>
      </c>
      <c r="AT227" s="79">
        <f t="shared" si="958"/>
        <v>120.42914400000001</v>
      </c>
      <c r="AU227" s="15">
        <v>6.3600000000000004E-2</v>
      </c>
      <c r="AV227" s="80">
        <f t="shared" si="959"/>
        <v>112.35827856</v>
      </c>
      <c r="AW227" s="80">
        <f t="shared" si="960"/>
        <v>15.730158998400002</v>
      </c>
      <c r="AX227" s="80">
        <f t="shared" si="961"/>
        <v>128.08843755840002</v>
      </c>
      <c r="AY227" s="304">
        <v>7.0000000000000007E-2</v>
      </c>
      <c r="AZ227" s="219">
        <f t="shared" si="962"/>
        <v>120.22335805920001</v>
      </c>
      <c r="BA227" s="219">
        <f t="shared" si="963"/>
        <v>18.033503708880001</v>
      </c>
      <c r="BB227" s="219">
        <f t="shared" si="964"/>
        <v>138.25686176808</v>
      </c>
    </row>
    <row r="228" spans="1:54" s="1" customFormat="1" x14ac:dyDescent="0.25">
      <c r="A228" s="67" t="s">
        <v>55</v>
      </c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9"/>
      <c r="P228" s="69"/>
      <c r="Q228" s="67"/>
      <c r="R228" s="70"/>
      <c r="S228" s="67"/>
      <c r="T228" s="67"/>
      <c r="U228" s="67"/>
      <c r="V228" s="67"/>
      <c r="W228" s="67"/>
      <c r="X228" s="71"/>
      <c r="Y228" s="70"/>
      <c r="Z228" s="70"/>
      <c r="AA228" s="72"/>
      <c r="AB228" s="70"/>
      <c r="AC228" s="73"/>
      <c r="AD228" s="71"/>
      <c r="AE228" s="71"/>
      <c r="AF228" s="70"/>
      <c r="AG228" s="72"/>
      <c r="AH228" s="70"/>
      <c r="AI228" s="73"/>
      <c r="AJ228" s="71"/>
      <c r="AK228" s="71"/>
      <c r="AL228" s="70"/>
      <c r="AM228" s="74"/>
      <c r="AN228" s="71"/>
      <c r="AO228" s="71"/>
      <c r="AP228" s="70"/>
      <c r="AQ228" s="74"/>
      <c r="AR228" s="75"/>
      <c r="AS228" s="75"/>
      <c r="AT228" s="76"/>
      <c r="AU228" s="15"/>
      <c r="AV228" s="77"/>
      <c r="AW228" s="77"/>
      <c r="AX228" s="78"/>
      <c r="AY228" s="2"/>
      <c r="AZ228" s="276"/>
      <c r="BA228" s="276"/>
      <c r="BB228" s="277"/>
    </row>
    <row r="229" spans="1:54" s="1" customFormat="1" x14ac:dyDescent="0.25">
      <c r="A229" s="67" t="s">
        <v>39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9"/>
      <c r="P229" s="69"/>
      <c r="Q229" s="67"/>
      <c r="R229" s="70"/>
      <c r="S229" s="67"/>
      <c r="T229" s="67"/>
      <c r="U229" s="67"/>
      <c r="V229" s="67"/>
      <c r="W229" s="67"/>
      <c r="X229" s="71"/>
      <c r="Y229" s="70"/>
      <c r="Z229" s="70"/>
      <c r="AA229" s="72"/>
      <c r="AB229" s="70"/>
      <c r="AC229" s="73"/>
      <c r="AD229" s="71"/>
      <c r="AE229" s="71"/>
      <c r="AF229" s="70"/>
      <c r="AG229" s="72"/>
      <c r="AH229" s="70"/>
      <c r="AI229" s="73"/>
      <c r="AJ229" s="71"/>
      <c r="AK229" s="71"/>
      <c r="AL229" s="70"/>
      <c r="AM229" s="74"/>
      <c r="AN229" s="71"/>
      <c r="AO229" s="71"/>
      <c r="AP229" s="70"/>
      <c r="AQ229" s="74"/>
      <c r="AR229" s="75"/>
      <c r="AS229" s="75"/>
      <c r="AT229" s="76"/>
      <c r="AU229" s="15"/>
      <c r="AV229" s="77"/>
      <c r="AW229" s="77"/>
      <c r="AX229" s="78"/>
      <c r="AY229" s="2"/>
      <c r="AZ229" s="276"/>
      <c r="BA229" s="276"/>
      <c r="BB229" s="277"/>
    </row>
    <row r="230" spans="1:54" s="1" customFormat="1" x14ac:dyDescent="0.25">
      <c r="A230" s="42" t="s">
        <v>56</v>
      </c>
      <c r="B230" s="44">
        <v>70.56</v>
      </c>
      <c r="C230" s="44">
        <f t="shared" ref="C230:C234" si="965">+B230*$C$5</f>
        <v>9.878400000000001</v>
      </c>
      <c r="D230" s="44">
        <f t="shared" ref="D230" si="966">+B230+C230</f>
        <v>80.438400000000001</v>
      </c>
      <c r="E230" s="45">
        <v>0.06</v>
      </c>
      <c r="F230" s="44">
        <f t="shared" ref="F230" si="967">+B230*E230</f>
        <v>4.2336</v>
      </c>
      <c r="G230" s="44">
        <f t="shared" ref="G230" si="968">+B230+F230</f>
        <v>74.793599999999998</v>
      </c>
      <c r="H230" s="44">
        <f t="shared" ref="H230:H234" si="969">+G230*$H$5</f>
        <v>10.471104</v>
      </c>
      <c r="I230" s="44">
        <f t="shared" ref="I230" si="970">+G230+H230</f>
        <v>85.264703999999995</v>
      </c>
      <c r="J230" s="45">
        <v>0.06</v>
      </c>
      <c r="K230" s="44">
        <f t="shared" ref="K230" si="971">+G230*J230</f>
        <v>4.487616</v>
      </c>
      <c r="L230" s="44">
        <f t="shared" ref="L230" si="972">+G230+K230</f>
        <v>79.281216000000001</v>
      </c>
      <c r="M230" s="44">
        <f t="shared" ref="M230:M234" si="973">+L230*$M$5</f>
        <v>11.099370240000001</v>
      </c>
      <c r="N230" s="44">
        <f t="shared" ref="N230" si="974">+L230+M230</f>
        <v>90.38058624</v>
      </c>
      <c r="O230" s="42">
        <v>79.28</v>
      </c>
      <c r="P230" s="42">
        <v>90.38</v>
      </c>
      <c r="Q230" s="48">
        <v>0.06</v>
      </c>
      <c r="R230" s="49"/>
      <c r="S230" s="45">
        <v>0.05</v>
      </c>
      <c r="T230" s="46">
        <f t="shared" ref="T230" si="975">+L230*S230</f>
        <v>3.9640608000000004</v>
      </c>
      <c r="U230" s="46">
        <f t="shared" ref="U230" si="976">+L230+T230</f>
        <v>83.245276799999999</v>
      </c>
      <c r="V230" s="44">
        <f>+U230*$V$5</f>
        <v>11.654338752000001</v>
      </c>
      <c r="W230" s="44">
        <f t="shared" ref="W230" si="977">+U230+V230</f>
        <v>94.899615552</v>
      </c>
      <c r="X230" s="65">
        <v>83.25</v>
      </c>
      <c r="Y230" s="49">
        <f t="shared" ref="Y230" si="978">+X230*$Y$5</f>
        <v>11.655000000000001</v>
      </c>
      <c r="Z230" s="65">
        <f t="shared" ref="Z230" si="979">+X230+Y230</f>
        <v>94.905000000000001</v>
      </c>
      <c r="AA230" s="50">
        <v>0.15</v>
      </c>
      <c r="AB230" s="65">
        <f t="shared" ref="AB230" si="980">X230*AA230</f>
        <v>12.487499999999999</v>
      </c>
      <c r="AC230" s="51">
        <f t="shared" ref="AC230" si="981">+X230+AB230</f>
        <v>95.737499999999997</v>
      </c>
      <c r="AD230" s="65">
        <v>95.74</v>
      </c>
      <c r="AE230" s="65">
        <f t="shared" ref="AE230" si="982">+AD230*$Y$5</f>
        <v>13.403600000000001</v>
      </c>
      <c r="AF230" s="65">
        <f t="shared" ref="AF230" si="983">+AD230+AE230</f>
        <v>109.14359999999999</v>
      </c>
      <c r="AG230" s="50">
        <v>0.06</v>
      </c>
      <c r="AH230" s="49">
        <f>AD230*AG230</f>
        <v>5.7443999999999997</v>
      </c>
      <c r="AI230" s="51">
        <f>+AD230+AH230</f>
        <v>101.48439999999999</v>
      </c>
      <c r="AJ230" s="65">
        <v>101.48</v>
      </c>
      <c r="AK230" s="65">
        <f t="shared" ref="AK230" si="984">+AJ230*$Y$5</f>
        <v>14.207200000000002</v>
      </c>
      <c r="AL230" s="65">
        <f t="shared" ref="AL230" si="985">+AJ230+AK230</f>
        <v>115.6872</v>
      </c>
      <c r="AM230" s="21">
        <v>5</v>
      </c>
      <c r="AN230" s="65">
        <f>+AJ230*AM230+AJ230</f>
        <v>608.88</v>
      </c>
      <c r="AO230" s="65">
        <f t="shared" ref="AO230" si="986">+AN230*$Y$5</f>
        <v>85.243200000000002</v>
      </c>
      <c r="AP230" s="65">
        <f t="shared" ref="AP230" si="987">+AN230+AO230</f>
        <v>694.1232</v>
      </c>
      <c r="AQ230" s="21">
        <v>0.06</v>
      </c>
      <c r="AR230" s="79">
        <f>+AN230*AQ230+AN230</f>
        <v>645.41279999999995</v>
      </c>
      <c r="AS230" s="79">
        <f t="shared" ref="AS230" si="988">+AR230*$Y$5</f>
        <v>90.357792000000003</v>
      </c>
      <c r="AT230" s="79">
        <f t="shared" ref="AT230" si="989">+AR230+AS230</f>
        <v>735.77059199999997</v>
      </c>
      <c r="AU230" s="15">
        <v>6.3600000000000004E-2</v>
      </c>
      <c r="AV230" s="80">
        <f>+AR230*AU230+AR230</f>
        <v>686.46105407999994</v>
      </c>
      <c r="AW230" s="80">
        <f t="shared" ref="AW230" si="990">+AV230*$Y$5</f>
        <v>96.104547571200001</v>
      </c>
      <c r="AX230" s="80">
        <f t="shared" ref="AX230" si="991">+AV230+AW230</f>
        <v>782.56560165119993</v>
      </c>
      <c r="AY230" s="304">
        <v>7.0000000000000007E-2</v>
      </c>
      <c r="AZ230" s="219">
        <f>+AV230*AY230+AV230</f>
        <v>734.51332786559999</v>
      </c>
      <c r="BA230" s="219">
        <f t="shared" ref="BA230" si="992">+AZ230*$BA$5</f>
        <v>110.17699917984</v>
      </c>
      <c r="BB230" s="219">
        <f t="shared" ref="BB230" si="993">+AZ230+BA230</f>
        <v>844.69032704543997</v>
      </c>
    </row>
    <row r="231" spans="1:54" s="1" customFormat="1" x14ac:dyDescent="0.25">
      <c r="A231" s="177" t="s">
        <v>57</v>
      </c>
      <c r="B231" s="44"/>
      <c r="C231" s="44"/>
      <c r="D231" s="44"/>
      <c r="E231" s="45"/>
      <c r="F231" s="44"/>
      <c r="G231" s="44"/>
      <c r="H231" s="44"/>
      <c r="I231" s="44"/>
      <c r="J231" s="45"/>
      <c r="K231" s="44"/>
      <c r="L231" s="44"/>
      <c r="M231" s="44"/>
      <c r="N231" s="44"/>
      <c r="O231" s="42"/>
      <c r="P231" s="42"/>
      <c r="Q231" s="66"/>
      <c r="R231" s="49"/>
      <c r="S231" s="45"/>
      <c r="T231" s="44"/>
      <c r="U231" s="44"/>
      <c r="V231" s="44"/>
      <c r="W231" s="44"/>
      <c r="X231" s="65"/>
      <c r="Y231" s="49"/>
      <c r="Z231" s="49"/>
      <c r="AA231" s="50"/>
      <c r="AB231" s="49"/>
      <c r="AC231" s="51"/>
      <c r="AD231" s="65"/>
      <c r="AE231" s="65"/>
      <c r="AF231" s="49"/>
      <c r="AG231" s="50"/>
      <c r="AH231" s="49"/>
      <c r="AI231" s="51"/>
      <c r="AJ231" s="65"/>
      <c r="AK231" s="65"/>
      <c r="AL231" s="49"/>
      <c r="AM231" s="21"/>
      <c r="AN231" s="65"/>
      <c r="AO231" s="65"/>
      <c r="AP231" s="49"/>
      <c r="AQ231" s="21"/>
      <c r="AR231" s="79"/>
      <c r="AS231" s="79"/>
      <c r="AT231" s="55"/>
      <c r="AU231" s="15"/>
      <c r="AV231" s="80"/>
      <c r="AW231" s="80"/>
      <c r="AX231" s="57"/>
      <c r="AY231" s="2"/>
      <c r="AZ231" s="219"/>
      <c r="BA231" s="219"/>
      <c r="BB231" s="216"/>
    </row>
    <row r="232" spans="1:54" s="1" customFormat="1" x14ac:dyDescent="0.25">
      <c r="A232" s="67" t="s">
        <v>42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9"/>
      <c r="P232" s="69"/>
      <c r="Q232" s="67"/>
      <c r="R232" s="70"/>
      <c r="S232" s="67"/>
      <c r="T232" s="67"/>
      <c r="U232" s="67"/>
      <c r="V232" s="67"/>
      <c r="W232" s="67"/>
      <c r="X232" s="71"/>
      <c r="Y232" s="70"/>
      <c r="Z232" s="70"/>
      <c r="AA232" s="72"/>
      <c r="AB232" s="70"/>
      <c r="AC232" s="73"/>
      <c r="AD232" s="71"/>
      <c r="AE232" s="71"/>
      <c r="AF232" s="70"/>
      <c r="AG232" s="72"/>
      <c r="AH232" s="70"/>
      <c r="AI232" s="73"/>
      <c r="AJ232" s="71"/>
      <c r="AK232" s="71"/>
      <c r="AL232" s="70"/>
      <c r="AM232" s="74"/>
      <c r="AN232" s="71"/>
      <c r="AO232" s="71"/>
      <c r="AP232" s="70"/>
      <c r="AQ232" s="74"/>
      <c r="AR232" s="75"/>
      <c r="AS232" s="75"/>
      <c r="AT232" s="76"/>
      <c r="AU232" s="15"/>
      <c r="AV232" s="77"/>
      <c r="AW232" s="77"/>
      <c r="AX232" s="78"/>
      <c r="AY232" s="2"/>
      <c r="AZ232" s="276"/>
      <c r="BA232" s="276"/>
      <c r="BB232" s="277"/>
    </row>
    <row r="233" spans="1:54" s="1" customFormat="1" ht="15" customHeight="1" x14ac:dyDescent="0.25">
      <c r="A233" s="42" t="s">
        <v>56</v>
      </c>
      <c r="B233" s="44">
        <v>66.92</v>
      </c>
      <c r="C233" s="44">
        <f t="shared" si="965"/>
        <v>9.368800000000002</v>
      </c>
      <c r="D233" s="44">
        <f t="shared" ref="D233:D234" si="994">+B233+C233</f>
        <v>76.288800000000009</v>
      </c>
      <c r="E233" s="45">
        <v>0.06</v>
      </c>
      <c r="F233" s="44">
        <f t="shared" ref="F233:F234" si="995">+B233*E233</f>
        <v>4.0152000000000001</v>
      </c>
      <c r="G233" s="44">
        <f t="shared" ref="G233:G234" si="996">+B233+F233</f>
        <v>70.935200000000009</v>
      </c>
      <c r="H233" s="44">
        <f t="shared" si="969"/>
        <v>9.9309280000000015</v>
      </c>
      <c r="I233" s="44">
        <f t="shared" ref="I233:I234" si="997">+G233+H233</f>
        <v>80.866128000000003</v>
      </c>
      <c r="J233" s="45">
        <v>0.06</v>
      </c>
      <c r="K233" s="44">
        <f t="shared" ref="K233:K234" si="998">+G233*J233</f>
        <v>4.2561120000000008</v>
      </c>
      <c r="L233" s="44">
        <f t="shared" ref="L233:L234" si="999">+G233+K233</f>
        <v>75.191312000000011</v>
      </c>
      <c r="M233" s="44">
        <f t="shared" si="973"/>
        <v>10.526783680000003</v>
      </c>
      <c r="N233" s="44">
        <f t="shared" ref="N233:N234" si="1000">+L233+M233</f>
        <v>85.718095680000019</v>
      </c>
      <c r="O233" s="42">
        <v>75.19</v>
      </c>
      <c r="P233" s="42">
        <v>85.71</v>
      </c>
      <c r="Q233" s="48">
        <v>0.06</v>
      </c>
      <c r="R233" s="49"/>
      <c r="S233" s="45">
        <v>0.05</v>
      </c>
      <c r="T233" s="46">
        <f t="shared" ref="T233:T234" si="1001">+L233*S233</f>
        <v>3.7595656000000006</v>
      </c>
      <c r="U233" s="46">
        <f t="shared" ref="U233:U234" si="1002">+L233+T233</f>
        <v>78.950877600000013</v>
      </c>
      <c r="V233" s="44">
        <f t="shared" ref="V233:V234" si="1003">+U233*$V$5</f>
        <v>11.053122864000002</v>
      </c>
      <c r="W233" s="44">
        <f t="shared" ref="W233:W234" si="1004">+U233+V233</f>
        <v>90.004000464000015</v>
      </c>
      <c r="X233" s="65">
        <v>78.95</v>
      </c>
      <c r="Y233" s="49">
        <f t="shared" ref="Y233:Y234" si="1005">+X233*$Y$5</f>
        <v>11.053000000000001</v>
      </c>
      <c r="Z233" s="65">
        <f t="shared" ref="Z233:Z234" si="1006">+X233+Y233</f>
        <v>90.003</v>
      </c>
      <c r="AA233" s="50">
        <v>0.15</v>
      </c>
      <c r="AB233" s="65">
        <f t="shared" ref="AB233" si="1007">X233*AA233</f>
        <v>11.842499999999999</v>
      </c>
      <c r="AC233" s="51">
        <f t="shared" ref="AC233" si="1008">+X233+AB233</f>
        <v>90.792500000000004</v>
      </c>
      <c r="AD233" s="65">
        <v>90.79</v>
      </c>
      <c r="AE233" s="65">
        <f t="shared" ref="AE233:AE234" si="1009">+AD233*$Y$5</f>
        <v>12.710600000000001</v>
      </c>
      <c r="AF233" s="65">
        <f t="shared" ref="AF233:AF234" si="1010">+AD233+AE233</f>
        <v>103.50060000000001</v>
      </c>
      <c r="AG233" s="50">
        <v>0.06</v>
      </c>
      <c r="AH233" s="49">
        <f t="shared" ref="AH233:AH234" si="1011">AD233*AG233</f>
        <v>5.4474</v>
      </c>
      <c r="AI233" s="51">
        <f t="shared" ref="AI233:AI234" si="1012">+AD233+AH233</f>
        <v>96.237400000000008</v>
      </c>
      <c r="AJ233" s="65">
        <v>96.24</v>
      </c>
      <c r="AK233" s="65">
        <f t="shared" ref="AK233:AK234" si="1013">+AJ233*$Y$5</f>
        <v>13.473600000000001</v>
      </c>
      <c r="AL233" s="65">
        <f t="shared" ref="AL233:AL234" si="1014">+AJ233+AK233</f>
        <v>109.7136</v>
      </c>
      <c r="AM233" s="21">
        <v>6</v>
      </c>
      <c r="AN233" s="65">
        <f t="shared" ref="AN233:AN234" si="1015">+AJ233*AM233+AJ233</f>
        <v>673.68</v>
      </c>
      <c r="AO233" s="65">
        <f t="shared" ref="AO233:AO234" si="1016">+AN233*$Y$5</f>
        <v>94.315200000000004</v>
      </c>
      <c r="AP233" s="65">
        <f t="shared" ref="AP233:AP234" si="1017">+AN233+AO233</f>
        <v>767.99519999999995</v>
      </c>
      <c r="AQ233" s="21">
        <v>0.06</v>
      </c>
      <c r="AR233" s="79">
        <f t="shared" ref="AR233:AR234" si="1018">+AN233*AQ233+AN233</f>
        <v>714.10079999999994</v>
      </c>
      <c r="AS233" s="79">
        <f t="shared" ref="AS233:AS234" si="1019">+AR233*$Y$5</f>
        <v>99.974112000000005</v>
      </c>
      <c r="AT233" s="79">
        <f t="shared" ref="AT233:AT234" si="1020">+AR233+AS233</f>
        <v>814.07491199999993</v>
      </c>
      <c r="AU233" s="15">
        <v>6.3600000000000004E-2</v>
      </c>
      <c r="AV233" s="80">
        <f t="shared" ref="AV233:AV234" si="1021">+AR233*AU233+AR233</f>
        <v>759.51761087999989</v>
      </c>
      <c r="AW233" s="80">
        <f t="shared" ref="AW233:AW234" si="1022">+AV233*$Y$5</f>
        <v>106.3324655232</v>
      </c>
      <c r="AX233" s="80">
        <f t="shared" ref="AX233:AX234" si="1023">+AV233+AW233</f>
        <v>865.85007640319986</v>
      </c>
      <c r="AY233" s="304">
        <v>7.0000000000000007E-2</v>
      </c>
      <c r="AZ233" s="219">
        <f t="shared" ref="AZ233:AZ234" si="1024">+AV233*AY233+AV233</f>
        <v>812.68384364159988</v>
      </c>
      <c r="BA233" s="219">
        <f t="shared" ref="BA233:BA234" si="1025">+AZ233*$BA$5</f>
        <v>121.90257654623997</v>
      </c>
      <c r="BB233" s="219">
        <f t="shared" ref="BB233:BB234" si="1026">+AZ233+BA233</f>
        <v>934.58642018783985</v>
      </c>
    </row>
    <row r="234" spans="1:54" s="1" customFormat="1" ht="15" customHeight="1" x14ac:dyDescent="0.25">
      <c r="A234" s="42" t="s">
        <v>57</v>
      </c>
      <c r="B234" s="44">
        <v>66.92</v>
      </c>
      <c r="C234" s="44">
        <f t="shared" si="965"/>
        <v>9.368800000000002</v>
      </c>
      <c r="D234" s="44">
        <f t="shared" si="994"/>
        <v>76.288800000000009</v>
      </c>
      <c r="E234" s="45">
        <v>0.06</v>
      </c>
      <c r="F234" s="44">
        <f t="shared" si="995"/>
        <v>4.0152000000000001</v>
      </c>
      <c r="G234" s="44">
        <f t="shared" si="996"/>
        <v>70.935200000000009</v>
      </c>
      <c r="H234" s="44">
        <f t="shared" si="969"/>
        <v>9.9309280000000015</v>
      </c>
      <c r="I234" s="44">
        <f t="shared" si="997"/>
        <v>80.866128000000003</v>
      </c>
      <c r="J234" s="45">
        <v>0.06</v>
      </c>
      <c r="K234" s="44">
        <f t="shared" si="998"/>
        <v>4.2561120000000008</v>
      </c>
      <c r="L234" s="44">
        <f t="shared" si="999"/>
        <v>75.191312000000011</v>
      </c>
      <c r="M234" s="44">
        <f t="shared" si="973"/>
        <v>10.526783680000003</v>
      </c>
      <c r="N234" s="44">
        <f t="shared" si="1000"/>
        <v>85.718095680000019</v>
      </c>
      <c r="O234" s="42">
        <v>75.19</v>
      </c>
      <c r="P234" s="42">
        <v>85.71</v>
      </c>
      <c r="Q234" s="48">
        <v>0.06</v>
      </c>
      <c r="R234" s="49"/>
      <c r="S234" s="45">
        <v>0.05</v>
      </c>
      <c r="T234" s="46">
        <f t="shared" si="1001"/>
        <v>3.7595656000000006</v>
      </c>
      <c r="U234" s="46">
        <f t="shared" si="1002"/>
        <v>78.950877600000013</v>
      </c>
      <c r="V234" s="44">
        <f t="shared" si="1003"/>
        <v>11.053122864000002</v>
      </c>
      <c r="W234" s="44">
        <f t="shared" si="1004"/>
        <v>90.004000464000015</v>
      </c>
      <c r="X234" s="65">
        <v>78.95</v>
      </c>
      <c r="Y234" s="49">
        <f t="shared" si="1005"/>
        <v>11.053000000000001</v>
      </c>
      <c r="Z234" s="65">
        <f t="shared" si="1006"/>
        <v>90.003</v>
      </c>
      <c r="AA234" s="50"/>
      <c r="AB234" s="65"/>
      <c r="AC234" s="51"/>
      <c r="AD234" s="65">
        <v>0</v>
      </c>
      <c r="AE234" s="65">
        <f t="shared" si="1009"/>
        <v>0</v>
      </c>
      <c r="AF234" s="65">
        <f t="shared" si="1010"/>
        <v>0</v>
      </c>
      <c r="AG234" s="50">
        <v>0.06</v>
      </c>
      <c r="AH234" s="49">
        <f t="shared" si="1011"/>
        <v>0</v>
      </c>
      <c r="AI234" s="51">
        <f t="shared" si="1012"/>
        <v>0</v>
      </c>
      <c r="AJ234" s="65">
        <v>0</v>
      </c>
      <c r="AK234" s="65">
        <f t="shared" si="1013"/>
        <v>0</v>
      </c>
      <c r="AL234" s="65">
        <f t="shared" si="1014"/>
        <v>0</v>
      </c>
      <c r="AM234" s="21">
        <v>0</v>
      </c>
      <c r="AN234" s="65">
        <f t="shared" si="1015"/>
        <v>0</v>
      </c>
      <c r="AO234" s="65">
        <f t="shared" si="1016"/>
        <v>0</v>
      </c>
      <c r="AP234" s="65">
        <f t="shared" si="1017"/>
        <v>0</v>
      </c>
      <c r="AQ234" s="21">
        <v>0.06</v>
      </c>
      <c r="AR234" s="79">
        <f t="shared" si="1018"/>
        <v>0</v>
      </c>
      <c r="AS234" s="79">
        <f t="shared" si="1019"/>
        <v>0</v>
      </c>
      <c r="AT234" s="79">
        <f t="shared" si="1020"/>
        <v>0</v>
      </c>
      <c r="AU234" s="15">
        <v>6.3600000000000004E-2</v>
      </c>
      <c r="AV234" s="80">
        <f t="shared" si="1021"/>
        <v>0</v>
      </c>
      <c r="AW234" s="80">
        <f t="shared" si="1022"/>
        <v>0</v>
      </c>
      <c r="AX234" s="80">
        <f t="shared" si="1023"/>
        <v>0</v>
      </c>
      <c r="AY234" s="304">
        <v>7.0000000000000007E-2</v>
      </c>
      <c r="AZ234" s="219">
        <f t="shared" si="1024"/>
        <v>0</v>
      </c>
      <c r="BA234" s="219">
        <f t="shared" si="1025"/>
        <v>0</v>
      </c>
      <c r="BB234" s="219">
        <f t="shared" si="1026"/>
        <v>0</v>
      </c>
    </row>
    <row r="235" spans="1:54" s="1" customFormat="1" ht="15" customHeight="1" x14ac:dyDescent="0.25">
      <c r="A235" s="67" t="s">
        <v>44</v>
      </c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9"/>
      <c r="P235" s="69"/>
      <c r="Q235" s="67"/>
      <c r="R235" s="70"/>
      <c r="S235" s="67"/>
      <c r="T235" s="67"/>
      <c r="U235" s="67"/>
      <c r="V235" s="67"/>
      <c r="W235" s="67"/>
      <c r="X235" s="71"/>
      <c r="Y235" s="70"/>
      <c r="Z235" s="70"/>
      <c r="AA235" s="72"/>
      <c r="AB235" s="70"/>
      <c r="AC235" s="73"/>
      <c r="AD235" s="71"/>
      <c r="AE235" s="71"/>
      <c r="AF235" s="70"/>
      <c r="AG235" s="72"/>
      <c r="AH235" s="70"/>
      <c r="AI235" s="73"/>
      <c r="AJ235" s="71"/>
      <c r="AK235" s="71"/>
      <c r="AL235" s="70"/>
      <c r="AM235" s="74"/>
      <c r="AN235" s="71"/>
      <c r="AO235" s="71"/>
      <c r="AP235" s="70"/>
      <c r="AQ235" s="74"/>
      <c r="AR235" s="75"/>
      <c r="AS235" s="75"/>
      <c r="AT235" s="76"/>
      <c r="AU235" s="15"/>
      <c r="AV235" s="77"/>
      <c r="AW235" s="77"/>
      <c r="AX235" s="78"/>
      <c r="AY235" s="2"/>
      <c r="AZ235" s="276"/>
      <c r="BA235" s="276"/>
      <c r="BB235" s="277"/>
    </row>
    <row r="236" spans="1:54" s="1" customFormat="1" ht="15" customHeight="1" x14ac:dyDescent="0.25">
      <c r="A236" s="42" t="s">
        <v>56</v>
      </c>
      <c r="B236" s="44">
        <v>61.11</v>
      </c>
      <c r="C236" s="44">
        <f t="shared" ref="C236:C238" si="1027">+B236*$C$5</f>
        <v>8.5554000000000006</v>
      </c>
      <c r="D236" s="44">
        <f t="shared" ref="D236" si="1028">+B236+C236</f>
        <v>69.665400000000005</v>
      </c>
      <c r="E236" s="45">
        <v>0.06</v>
      </c>
      <c r="F236" s="44">
        <f t="shared" ref="F236" si="1029">+B236*E236</f>
        <v>3.6665999999999999</v>
      </c>
      <c r="G236" s="44">
        <f t="shared" ref="G236" si="1030">+B236+F236</f>
        <v>64.776600000000002</v>
      </c>
      <c r="H236" s="44">
        <f t="shared" ref="H236:H238" si="1031">+G236*$H$5</f>
        <v>9.0687240000000013</v>
      </c>
      <c r="I236" s="44">
        <f t="shared" ref="I236" si="1032">+G236+H236</f>
        <v>73.845324000000005</v>
      </c>
      <c r="J236" s="45">
        <v>0.06</v>
      </c>
      <c r="K236" s="44">
        <f>+G236*J236</f>
        <v>3.8865959999999999</v>
      </c>
      <c r="L236" s="44">
        <f t="shared" ref="L236" si="1033">+G236+K236</f>
        <v>68.663195999999999</v>
      </c>
      <c r="M236" s="44">
        <f t="shared" ref="M236:M238" si="1034">+L236*$M$5</f>
        <v>9.6128474400000012</v>
      </c>
      <c r="N236" s="44">
        <f t="shared" ref="N236" si="1035">+L236+M236</f>
        <v>78.276043439999995</v>
      </c>
      <c r="O236" s="42">
        <v>68.66</v>
      </c>
      <c r="P236" s="42">
        <v>78.28</v>
      </c>
      <c r="Q236" s="48">
        <v>0.06</v>
      </c>
      <c r="R236" s="49"/>
      <c r="S236" s="45">
        <v>0.05</v>
      </c>
      <c r="T236" s="46">
        <f t="shared" ref="T236" si="1036">+L236*S236</f>
        <v>3.4331598000000003</v>
      </c>
      <c r="U236" s="46">
        <f t="shared" ref="U236" si="1037">+L236+T236</f>
        <v>72.096355799999998</v>
      </c>
      <c r="V236" s="44">
        <f>+U236*$V$5</f>
        <v>10.093489812000001</v>
      </c>
      <c r="W236" s="44">
        <f t="shared" ref="W236" si="1038">+U236+V236</f>
        <v>82.189845611999999</v>
      </c>
      <c r="X236" s="65">
        <v>72.099999999999994</v>
      </c>
      <c r="Y236" s="49">
        <f t="shared" ref="Y236" si="1039">+X236*$Y$5</f>
        <v>10.093999999999999</v>
      </c>
      <c r="Z236" s="65">
        <f t="shared" ref="Z236" si="1040">+X236+Y236</f>
        <v>82.193999999999988</v>
      </c>
      <c r="AA236" s="50">
        <v>0.15</v>
      </c>
      <c r="AB236" s="65">
        <f t="shared" ref="AB236" si="1041">X236*AA236</f>
        <v>10.815</v>
      </c>
      <c r="AC236" s="51">
        <f t="shared" ref="AC236" si="1042">+X236+AB236</f>
        <v>82.914999999999992</v>
      </c>
      <c r="AD236" s="65">
        <v>82.92</v>
      </c>
      <c r="AE236" s="65">
        <f t="shared" ref="AE236" si="1043">+AD236*$Y$5</f>
        <v>11.608800000000002</v>
      </c>
      <c r="AF236" s="65">
        <f t="shared" ref="AF236" si="1044">+AD236+AE236</f>
        <v>94.528800000000004</v>
      </c>
      <c r="AG236" s="50">
        <v>0.06</v>
      </c>
      <c r="AH236" s="49">
        <f>AD236*AG236</f>
        <v>4.9752000000000001</v>
      </c>
      <c r="AI236" s="51">
        <f>+AD236+AH236</f>
        <v>87.895200000000003</v>
      </c>
      <c r="AJ236" s="65">
        <v>87.9</v>
      </c>
      <c r="AK236" s="65">
        <f t="shared" ref="AK236" si="1045">+AJ236*$Y$5</f>
        <v>12.306000000000003</v>
      </c>
      <c r="AL236" s="65">
        <f t="shared" ref="AL236" si="1046">+AJ236+AK236</f>
        <v>100.206</v>
      </c>
      <c r="AM236" s="21">
        <v>0.66400000000000003</v>
      </c>
      <c r="AN236" s="65">
        <f>+AJ236*AM236+AJ236</f>
        <v>146.26560000000001</v>
      </c>
      <c r="AO236" s="65">
        <f t="shared" ref="AO236" si="1047">+AN236*$Y$5</f>
        <v>20.477184000000001</v>
      </c>
      <c r="AP236" s="65">
        <f t="shared" ref="AP236" si="1048">+AN236+AO236</f>
        <v>166.742784</v>
      </c>
      <c r="AQ236" s="21">
        <v>0.06</v>
      </c>
      <c r="AR236" s="79">
        <f>+AN236*AQ236+AN236</f>
        <v>155.04153600000001</v>
      </c>
      <c r="AS236" s="79">
        <f t="shared" ref="AS236" si="1049">+AR236*$Y$5</f>
        <v>21.705815040000005</v>
      </c>
      <c r="AT236" s="79">
        <f t="shared" ref="AT236" si="1050">+AR236+AS236</f>
        <v>176.74735104000001</v>
      </c>
      <c r="AU236" s="15">
        <v>6.3600000000000004E-2</v>
      </c>
      <c r="AV236" s="80">
        <f>+AR236*AU236+AR236</f>
        <v>164.90217768960002</v>
      </c>
      <c r="AW236" s="80">
        <f t="shared" ref="AW236" si="1051">+AV236*$Y$5</f>
        <v>23.086304876544006</v>
      </c>
      <c r="AX236" s="80">
        <f t="shared" ref="AX236" si="1052">+AV236+AW236</f>
        <v>187.98848256614403</v>
      </c>
      <c r="AY236" s="304">
        <v>7.0000000000000007E-2</v>
      </c>
      <c r="AZ236" s="219">
        <f>+AV236*AY236+AV236</f>
        <v>176.44533012787201</v>
      </c>
      <c r="BA236" s="219">
        <f t="shared" ref="BA236" si="1053">+AZ236*$BA$5</f>
        <v>26.4667995191808</v>
      </c>
      <c r="BB236" s="219">
        <f t="shared" ref="BB236" si="1054">+AZ236+BA236</f>
        <v>202.91212964705281</v>
      </c>
    </row>
    <row r="237" spans="1:54" s="1" customFormat="1" ht="15" customHeight="1" x14ac:dyDescent="0.25">
      <c r="A237" s="66" t="s">
        <v>45</v>
      </c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42"/>
      <c r="P237" s="42"/>
      <c r="Q237" s="66"/>
      <c r="R237" s="49"/>
      <c r="S237" s="66"/>
      <c r="T237" s="66"/>
      <c r="U237" s="66"/>
      <c r="V237" s="66"/>
      <c r="W237" s="66"/>
      <c r="X237" s="65"/>
      <c r="Y237" s="49"/>
      <c r="Z237" s="49"/>
      <c r="AA237" s="50"/>
      <c r="AB237" s="49"/>
      <c r="AC237" s="51"/>
      <c r="AD237" s="65"/>
      <c r="AE237" s="65"/>
      <c r="AF237" s="49"/>
      <c r="AG237" s="50"/>
      <c r="AH237" s="49"/>
      <c r="AI237" s="51"/>
      <c r="AJ237" s="65"/>
      <c r="AK237" s="65"/>
      <c r="AL237" s="49"/>
      <c r="AM237" s="21"/>
      <c r="AN237" s="65"/>
      <c r="AO237" s="65"/>
      <c r="AP237" s="49"/>
      <c r="AQ237" s="21"/>
      <c r="AR237" s="79"/>
      <c r="AS237" s="79"/>
      <c r="AT237" s="55"/>
      <c r="AU237" s="15"/>
      <c r="AV237" s="80"/>
      <c r="AW237" s="80"/>
      <c r="AX237" s="57"/>
      <c r="AY237" s="2"/>
      <c r="AZ237" s="219"/>
      <c r="BA237" s="219"/>
      <c r="BB237" s="216"/>
    </row>
    <row r="238" spans="1:54" s="1" customFormat="1" ht="15" customHeight="1" x14ac:dyDescent="0.25">
      <c r="A238" s="42" t="s">
        <v>56</v>
      </c>
      <c r="B238" s="44">
        <v>62.3</v>
      </c>
      <c r="C238" s="44">
        <f t="shared" si="1027"/>
        <v>8.7220000000000013</v>
      </c>
      <c r="D238" s="44">
        <f t="shared" ref="D238" si="1055">+B238+C238</f>
        <v>71.021999999999991</v>
      </c>
      <c r="E238" s="45">
        <v>0.06</v>
      </c>
      <c r="F238" s="44">
        <f t="shared" ref="F238" si="1056">+B238*E238</f>
        <v>3.7379999999999995</v>
      </c>
      <c r="G238" s="44">
        <f t="shared" ref="G238" si="1057">+B238+F238</f>
        <v>66.037999999999997</v>
      </c>
      <c r="H238" s="44">
        <f t="shared" si="1031"/>
        <v>9.2453199999999995</v>
      </c>
      <c r="I238" s="44">
        <f t="shared" ref="I238" si="1058">+G238+H238</f>
        <v>75.283320000000003</v>
      </c>
      <c r="J238" s="45">
        <v>3.9699999999999999E-2</v>
      </c>
      <c r="K238" s="44">
        <f>+G238*J238</f>
        <v>2.6217085999999998</v>
      </c>
      <c r="L238" s="44">
        <f t="shared" ref="L238" si="1059">+G238+K238</f>
        <v>68.659708600000002</v>
      </c>
      <c r="M238" s="44">
        <f t="shared" si="1034"/>
        <v>9.6123592040000005</v>
      </c>
      <c r="N238" s="44">
        <f t="shared" ref="N238" si="1060">+L238+M238</f>
        <v>78.272067804000002</v>
      </c>
      <c r="O238" s="42">
        <v>68.66</v>
      </c>
      <c r="P238" s="42">
        <v>78.28</v>
      </c>
      <c r="Q238" s="48">
        <v>0.06</v>
      </c>
      <c r="R238" s="49"/>
      <c r="S238" s="45">
        <v>0.05</v>
      </c>
      <c r="T238" s="46">
        <f t="shared" ref="T238" si="1061">+L238*S238</f>
        <v>3.4329854300000004</v>
      </c>
      <c r="U238" s="46">
        <f t="shared" ref="U238" si="1062">+L238+T238</f>
        <v>72.092694030000004</v>
      </c>
      <c r="V238" s="44">
        <f>+U238*$V$5</f>
        <v>10.092977164200002</v>
      </c>
      <c r="W238" s="44">
        <f t="shared" ref="W238" si="1063">+U238+V238</f>
        <v>82.185671194200012</v>
      </c>
      <c r="X238" s="65">
        <v>72.099999999999994</v>
      </c>
      <c r="Y238" s="49">
        <f t="shared" ref="Y238" si="1064">+X238*$Y$5</f>
        <v>10.093999999999999</v>
      </c>
      <c r="Z238" s="65">
        <f t="shared" ref="Z238" si="1065">+X238+Y238</f>
        <v>82.193999999999988</v>
      </c>
      <c r="AA238" s="50">
        <v>0.15</v>
      </c>
      <c r="AB238" s="65">
        <f t="shared" ref="AB238" si="1066">X238*AA238</f>
        <v>10.815</v>
      </c>
      <c r="AC238" s="51">
        <f t="shared" ref="AC238" si="1067">+X238+AB238</f>
        <v>82.914999999999992</v>
      </c>
      <c r="AD238" s="65">
        <v>82.92</v>
      </c>
      <c r="AE238" s="65">
        <f t="shared" ref="AE238" si="1068">+AD238*$Y$5</f>
        <v>11.608800000000002</v>
      </c>
      <c r="AF238" s="65">
        <f t="shared" ref="AF238" si="1069">+AD238+AE238</f>
        <v>94.528800000000004</v>
      </c>
      <c r="AG238" s="50">
        <v>0.06</v>
      </c>
      <c r="AH238" s="49">
        <f>AD238*AG238</f>
        <v>4.9752000000000001</v>
      </c>
      <c r="AI238" s="51">
        <f>+AD238+AH238</f>
        <v>87.895200000000003</v>
      </c>
      <c r="AJ238" s="65">
        <v>87.9</v>
      </c>
      <c r="AK238" s="65">
        <f t="shared" ref="AK238" si="1070">+AJ238*$Y$5</f>
        <v>12.306000000000003</v>
      </c>
      <c r="AL238" s="65">
        <f t="shared" ref="AL238" si="1071">+AJ238+AK238</f>
        <v>100.206</v>
      </c>
      <c r="AM238" s="21">
        <v>5.9269999999999996</v>
      </c>
      <c r="AN238" s="65">
        <f>+AJ238*AM238+AJ238</f>
        <v>608.88329999999996</v>
      </c>
      <c r="AO238" s="65">
        <f t="shared" ref="AO238" si="1072">+AN238*$Y$5</f>
        <v>85.243662</v>
      </c>
      <c r="AP238" s="65">
        <f t="shared" ref="AP238" si="1073">+AN238+AO238</f>
        <v>694.12696199999993</v>
      </c>
      <c r="AQ238" s="21">
        <v>0.06</v>
      </c>
      <c r="AR238" s="79">
        <f>+AN238*AQ238+AN238</f>
        <v>645.41629799999998</v>
      </c>
      <c r="AS238" s="79">
        <f t="shared" ref="AS238" si="1074">+AR238*$Y$5</f>
        <v>90.358281720000008</v>
      </c>
      <c r="AT238" s="79">
        <f t="shared" ref="AT238" si="1075">+AR238+AS238</f>
        <v>735.77457972000002</v>
      </c>
      <c r="AU238" s="15">
        <v>6.3600000000000004E-2</v>
      </c>
      <c r="AV238" s="80">
        <f>+AR238*AU238+AR238</f>
        <v>686.46477455280001</v>
      </c>
      <c r="AW238" s="80">
        <f t="shared" ref="AW238" si="1076">+AV238*$Y$5</f>
        <v>96.105068437392006</v>
      </c>
      <c r="AX238" s="80">
        <f t="shared" ref="AX238" si="1077">+AV238+AW238</f>
        <v>782.569842990192</v>
      </c>
      <c r="AY238" s="304">
        <v>7.0000000000000007E-2</v>
      </c>
      <c r="AZ238" s="219">
        <f>+AV238*AY238+AV238</f>
        <v>734.517308771496</v>
      </c>
      <c r="BA238" s="219">
        <f t="shared" ref="BA238" si="1078">+AZ238*$BA$5</f>
        <v>110.1775963157244</v>
      </c>
      <c r="BB238" s="219">
        <f t="shared" ref="BB238" si="1079">+AZ238+BA238</f>
        <v>844.69490508722038</v>
      </c>
    </row>
    <row r="239" spans="1:54" s="1" customFormat="1" ht="15" customHeight="1" x14ac:dyDescent="0.25">
      <c r="A239" s="66" t="s">
        <v>183</v>
      </c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42"/>
      <c r="P239" s="42"/>
      <c r="Q239" s="66"/>
      <c r="R239" s="49"/>
      <c r="S239" s="66"/>
      <c r="T239" s="66"/>
      <c r="U239" s="66"/>
      <c r="V239" s="66"/>
      <c r="W239" s="66"/>
      <c r="X239" s="65"/>
      <c r="Y239" s="49"/>
      <c r="Z239" s="49"/>
      <c r="AA239" s="50"/>
      <c r="AB239" s="49"/>
      <c r="AC239" s="51"/>
      <c r="AD239" s="65"/>
      <c r="AE239" s="65"/>
      <c r="AF239" s="49"/>
      <c r="AG239" s="50"/>
      <c r="AH239" s="49"/>
      <c r="AI239" s="51"/>
      <c r="AJ239" s="65"/>
      <c r="AK239" s="65"/>
      <c r="AL239" s="49"/>
      <c r="AM239" s="21"/>
      <c r="AN239" s="65"/>
      <c r="AO239" s="65"/>
      <c r="AP239" s="49"/>
      <c r="AQ239" s="21"/>
      <c r="AR239" s="79"/>
      <c r="AS239" s="79"/>
      <c r="AT239" s="55"/>
      <c r="AU239" s="15"/>
      <c r="AV239" s="80"/>
      <c r="AW239" s="80"/>
      <c r="AX239" s="57"/>
      <c r="AY239" s="2"/>
      <c r="AZ239" s="219"/>
      <c r="BA239" s="219"/>
      <c r="BB239" s="216"/>
    </row>
    <row r="240" spans="1:54" s="1" customFormat="1" ht="15" customHeight="1" x14ac:dyDescent="0.25">
      <c r="A240" s="42" t="s">
        <v>184</v>
      </c>
      <c r="B240" s="44"/>
      <c r="C240" s="44"/>
      <c r="D240" s="44"/>
      <c r="E240" s="45"/>
      <c r="F240" s="44"/>
      <c r="G240" s="44"/>
      <c r="H240" s="44"/>
      <c r="I240" s="44"/>
      <c r="J240" s="45"/>
      <c r="K240" s="44"/>
      <c r="L240" s="44"/>
      <c r="M240" s="44"/>
      <c r="N240" s="44"/>
      <c r="O240" s="42"/>
      <c r="P240" s="42"/>
      <c r="Q240" s="48">
        <v>0.06</v>
      </c>
      <c r="R240" s="49"/>
      <c r="S240" s="45"/>
      <c r="T240" s="44"/>
      <c r="U240" s="44"/>
      <c r="V240" s="44"/>
      <c r="W240" s="44"/>
      <c r="X240" s="65"/>
      <c r="Y240" s="49"/>
      <c r="Z240" s="49"/>
      <c r="AA240" s="50"/>
      <c r="AB240" s="49"/>
      <c r="AC240" s="51"/>
      <c r="AD240" s="65"/>
      <c r="AE240" s="65"/>
      <c r="AF240" s="49"/>
      <c r="AG240" s="50"/>
      <c r="AH240" s="49"/>
      <c r="AI240" s="51"/>
      <c r="AJ240" s="65"/>
      <c r="AK240" s="65"/>
      <c r="AL240" s="49"/>
      <c r="AM240" s="21"/>
      <c r="AN240" s="65"/>
      <c r="AO240" s="65"/>
      <c r="AP240" s="49"/>
      <c r="AQ240" s="21"/>
      <c r="AR240" s="79"/>
      <c r="AS240" s="79"/>
      <c r="AT240" s="55"/>
      <c r="AU240" s="15"/>
      <c r="AV240" s="80"/>
      <c r="AW240" s="80"/>
      <c r="AX240" s="57"/>
      <c r="AY240" s="2"/>
      <c r="AZ240" s="219"/>
      <c r="BA240" s="219"/>
      <c r="BB240" s="216"/>
    </row>
    <row r="241" spans="1:54" s="1" customFormat="1" ht="15" hidden="1" customHeight="1" x14ac:dyDescent="0.25">
      <c r="A241" s="68" t="s">
        <v>58</v>
      </c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9"/>
      <c r="Q241" s="67"/>
      <c r="R241" s="70"/>
      <c r="S241" s="68"/>
      <c r="T241" s="68"/>
      <c r="U241" s="68"/>
      <c r="V241" s="68"/>
      <c r="W241" s="68"/>
      <c r="X241" s="71"/>
      <c r="Y241" s="70"/>
      <c r="Z241" s="70"/>
      <c r="AA241" s="72"/>
      <c r="AB241" s="70"/>
      <c r="AC241" s="73"/>
      <c r="AD241" s="71"/>
      <c r="AE241" s="71"/>
      <c r="AF241" s="70"/>
      <c r="AG241" s="72"/>
      <c r="AH241" s="70"/>
      <c r="AI241" s="73"/>
      <c r="AJ241" s="71"/>
      <c r="AK241" s="71"/>
      <c r="AL241" s="70"/>
      <c r="AM241" s="74"/>
      <c r="AN241" s="71"/>
      <c r="AO241" s="71"/>
      <c r="AP241" s="70"/>
      <c r="AQ241" s="74"/>
      <c r="AR241" s="75"/>
      <c r="AS241" s="75"/>
      <c r="AT241" s="76"/>
      <c r="AU241" s="15"/>
      <c r="AV241" s="77"/>
      <c r="AW241" s="77"/>
      <c r="AX241" s="78"/>
      <c r="AY241" s="2"/>
      <c r="AZ241" s="276"/>
      <c r="BA241" s="276"/>
      <c r="BB241" s="277"/>
    </row>
    <row r="242" spans="1:54" s="1" customFormat="1" ht="30" hidden="1" customHeight="1" x14ac:dyDescent="0.25">
      <c r="A242" s="179"/>
      <c r="B242" s="179"/>
      <c r="C242" s="179"/>
      <c r="D242" s="179"/>
      <c r="E242" s="179"/>
      <c r="F242" s="179"/>
      <c r="G242" s="179"/>
      <c r="H242" s="179"/>
      <c r="I242" s="179"/>
      <c r="J242" s="179"/>
      <c r="K242" s="179"/>
      <c r="L242" s="179"/>
      <c r="M242" s="179"/>
      <c r="N242" s="179"/>
      <c r="O242" s="179"/>
      <c r="P242" s="180"/>
      <c r="Q242" s="181"/>
      <c r="R242" s="182"/>
      <c r="S242" s="179"/>
      <c r="T242" s="179"/>
      <c r="U242" s="179"/>
      <c r="V242" s="179"/>
      <c r="W242" s="179"/>
      <c r="X242" s="183"/>
      <c r="Y242" s="182"/>
      <c r="Z242" s="182"/>
      <c r="AA242" s="184"/>
      <c r="AB242" s="182"/>
      <c r="AC242" s="185"/>
      <c r="AD242" s="183"/>
      <c r="AE242" s="183"/>
      <c r="AF242" s="182"/>
      <c r="AG242" s="184"/>
      <c r="AH242" s="182"/>
      <c r="AI242" s="185"/>
      <c r="AJ242" s="183"/>
      <c r="AK242" s="183"/>
      <c r="AL242" s="182"/>
      <c r="AM242" s="186"/>
      <c r="AN242" s="183"/>
      <c r="AO242" s="183"/>
      <c r="AP242" s="182"/>
      <c r="AQ242" s="186"/>
      <c r="AR242" s="187"/>
      <c r="AS242" s="187"/>
      <c r="AT242" s="188"/>
      <c r="AU242" s="15"/>
      <c r="AV242" s="189"/>
      <c r="AW242" s="189"/>
      <c r="AX242" s="190"/>
      <c r="AY242" s="2"/>
      <c r="AZ242" s="283"/>
      <c r="BA242" s="283"/>
      <c r="BB242" s="284"/>
    </row>
    <row r="243" spans="1:54" s="1" customFormat="1" ht="15" customHeight="1" x14ac:dyDescent="0.25">
      <c r="A243" s="42" t="s">
        <v>56</v>
      </c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42"/>
      <c r="Q243" s="42"/>
      <c r="R243" s="55"/>
      <c r="S243" s="193"/>
      <c r="T243" s="193"/>
      <c r="U243" s="193"/>
      <c r="V243" s="193"/>
      <c r="W243" s="193"/>
      <c r="X243" s="79"/>
      <c r="Y243" s="55"/>
      <c r="Z243" s="55"/>
      <c r="AA243" s="194"/>
      <c r="AB243" s="55"/>
      <c r="AC243" s="112"/>
      <c r="AD243" s="79"/>
      <c r="AE243" s="79"/>
      <c r="AF243" s="55"/>
      <c r="AG243" s="194"/>
      <c r="AH243" s="55"/>
      <c r="AI243" s="112"/>
      <c r="AJ243" s="79"/>
      <c r="AK243" s="79"/>
      <c r="AL243" s="55"/>
      <c r="AM243" s="195"/>
      <c r="AN243" s="79"/>
      <c r="AO243" s="79"/>
      <c r="AP243" s="55"/>
      <c r="AQ243" s="195"/>
      <c r="AR243" s="79">
        <v>714.1</v>
      </c>
      <c r="AS243" s="79">
        <f t="shared" ref="AS243" si="1080">+AR243*$Y$5</f>
        <v>99.974000000000018</v>
      </c>
      <c r="AT243" s="79">
        <f t="shared" ref="AT243" si="1081">+AR243+AS243</f>
        <v>814.07400000000007</v>
      </c>
      <c r="AU243" s="15">
        <v>6.3600000000000004E-2</v>
      </c>
      <c r="AV243" s="80">
        <f>+AR243*AU243+AR243</f>
        <v>759.51675999999998</v>
      </c>
      <c r="AW243" s="80">
        <f t="shared" ref="AW243" si="1082">+AV243*$Y$5</f>
        <v>106.33234640000001</v>
      </c>
      <c r="AX243" s="80">
        <f t="shared" ref="AX243" si="1083">+AV243+AW243</f>
        <v>865.84910639999998</v>
      </c>
      <c r="AY243" s="304">
        <v>7.0000000000000007E-2</v>
      </c>
      <c r="AZ243" s="219">
        <f>+AV243*AY243+AV243</f>
        <v>812.68293319999998</v>
      </c>
      <c r="BA243" s="219">
        <f t="shared" ref="BA243" si="1084">+AZ243*$BA$5</f>
        <v>121.90243998</v>
      </c>
      <c r="BB243" s="219">
        <f t="shared" ref="BB243" si="1085">+AZ243+BA243</f>
        <v>934.58537318000003</v>
      </c>
    </row>
    <row r="244" spans="1:54" s="1" customFormat="1" ht="15" customHeight="1" x14ac:dyDescent="0.25">
      <c r="A244" s="177" t="s">
        <v>57</v>
      </c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42"/>
      <c r="Q244" s="42"/>
      <c r="R244" s="55"/>
      <c r="S244" s="193"/>
      <c r="T244" s="193"/>
      <c r="U244" s="193"/>
      <c r="V244" s="193"/>
      <c r="W244" s="193"/>
      <c r="X244" s="79"/>
      <c r="Y244" s="55"/>
      <c r="Z244" s="55"/>
      <c r="AA244" s="194"/>
      <c r="AB244" s="55"/>
      <c r="AC244" s="112"/>
      <c r="AD244" s="79"/>
      <c r="AE244" s="79"/>
      <c r="AF244" s="55"/>
      <c r="AG244" s="194"/>
      <c r="AH244" s="55"/>
      <c r="AI244" s="112"/>
      <c r="AJ244" s="79"/>
      <c r="AK244" s="79"/>
      <c r="AL244" s="55"/>
      <c r="AM244" s="195"/>
      <c r="AN244" s="79"/>
      <c r="AO244" s="79"/>
      <c r="AP244" s="55"/>
      <c r="AQ244" s="195"/>
      <c r="AR244" s="79"/>
      <c r="AS244" s="79"/>
      <c r="AT244" s="79"/>
      <c r="AU244" s="196"/>
      <c r="AV244" s="80"/>
      <c r="AW244" s="80"/>
      <c r="AX244" s="80"/>
      <c r="AY244" s="2"/>
      <c r="AZ244" s="219"/>
      <c r="BA244" s="219"/>
      <c r="BB244" s="219"/>
    </row>
    <row r="245" spans="1:54" s="1" customFormat="1" ht="15" customHeight="1" x14ac:dyDescent="0.25">
      <c r="A245" s="23" t="s">
        <v>44</v>
      </c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42"/>
      <c r="Q245" s="42"/>
      <c r="R245" s="55"/>
      <c r="S245" s="193"/>
      <c r="T245" s="193"/>
      <c r="U245" s="193"/>
      <c r="V245" s="193"/>
      <c r="W245" s="193"/>
      <c r="X245" s="79"/>
      <c r="Y245" s="55"/>
      <c r="Z245" s="55"/>
      <c r="AA245" s="194"/>
      <c r="AB245" s="55"/>
      <c r="AC245" s="112"/>
      <c r="AD245" s="79"/>
      <c r="AE245" s="79"/>
      <c r="AF245" s="55"/>
      <c r="AG245" s="194"/>
      <c r="AH245" s="55"/>
      <c r="AI245" s="112"/>
      <c r="AJ245" s="79"/>
      <c r="AK245" s="79"/>
      <c r="AL245" s="55"/>
      <c r="AM245" s="195"/>
      <c r="AN245" s="79"/>
      <c r="AO245" s="79"/>
      <c r="AP245" s="55"/>
      <c r="AQ245" s="195"/>
      <c r="AR245" s="176"/>
      <c r="AS245" s="176"/>
      <c r="AT245" s="176"/>
      <c r="AU245" s="196"/>
      <c r="AV245" s="134"/>
      <c r="AW245" s="134"/>
      <c r="AX245" s="134"/>
      <c r="AY245" s="2"/>
      <c r="AZ245" s="285"/>
      <c r="BA245" s="285"/>
      <c r="BB245" s="285"/>
    </row>
    <row r="246" spans="1:54" s="1" customFormat="1" ht="15" customHeight="1" x14ac:dyDescent="0.25">
      <c r="A246" s="42" t="s">
        <v>56</v>
      </c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42"/>
      <c r="Q246" s="42"/>
      <c r="R246" s="55"/>
      <c r="S246" s="193"/>
      <c r="T246" s="193"/>
      <c r="U246" s="193"/>
      <c r="V246" s="193"/>
      <c r="W246" s="193"/>
      <c r="X246" s="79"/>
      <c r="Y246" s="55"/>
      <c r="Z246" s="55"/>
      <c r="AA246" s="194"/>
      <c r="AB246" s="55"/>
      <c r="AC246" s="112"/>
      <c r="AD246" s="79"/>
      <c r="AE246" s="79"/>
      <c r="AF246" s="55"/>
      <c r="AG246" s="194"/>
      <c r="AH246" s="55"/>
      <c r="AI246" s="112"/>
      <c r="AJ246" s="79"/>
      <c r="AK246" s="79"/>
      <c r="AL246" s="55"/>
      <c r="AM246" s="195"/>
      <c r="AN246" s="79"/>
      <c r="AO246" s="79"/>
      <c r="AP246" s="55"/>
      <c r="AQ246" s="195"/>
      <c r="AR246" s="79">
        <v>155</v>
      </c>
      <c r="AS246" s="79">
        <f t="shared" ref="AS246" si="1086">+AR246*$Y$5</f>
        <v>21.700000000000003</v>
      </c>
      <c r="AT246" s="79">
        <f t="shared" ref="AT246" si="1087">+AR246+AS246</f>
        <v>176.7</v>
      </c>
      <c r="AU246" s="15">
        <v>6.3600000000000004E-2</v>
      </c>
      <c r="AV246" s="80">
        <f>+AR246*AU246+AR246</f>
        <v>164.858</v>
      </c>
      <c r="AW246" s="80">
        <f t="shared" ref="AW246" si="1088">+AV246*$Y$5</f>
        <v>23.080120000000004</v>
      </c>
      <c r="AX246" s="80">
        <f t="shared" ref="AX246" si="1089">+AV246+AW246</f>
        <v>187.93812</v>
      </c>
      <c r="AY246" s="304">
        <v>7.0000000000000007E-2</v>
      </c>
      <c r="AZ246" s="219">
        <f>+AV246*AY246+AV246</f>
        <v>176.39806000000002</v>
      </c>
      <c r="BA246" s="219">
        <f t="shared" ref="BA246" si="1090">+AZ246*$BA$5</f>
        <v>26.459709</v>
      </c>
      <c r="BB246" s="219">
        <f t="shared" ref="BB246" si="1091">+AZ246+BA246</f>
        <v>202.85776900000002</v>
      </c>
    </row>
    <row r="247" spans="1:54" s="1" customFormat="1" ht="15" customHeight="1" x14ac:dyDescent="0.25">
      <c r="A247" s="139" t="s">
        <v>45</v>
      </c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42"/>
      <c r="Q247" s="42"/>
      <c r="R247" s="55"/>
      <c r="S247" s="193"/>
      <c r="T247" s="193"/>
      <c r="U247" s="193"/>
      <c r="V247" s="193"/>
      <c r="W247" s="193"/>
      <c r="X247" s="79"/>
      <c r="Y247" s="55"/>
      <c r="Z247" s="55"/>
      <c r="AA247" s="194"/>
      <c r="AB247" s="55"/>
      <c r="AC247" s="112"/>
      <c r="AD247" s="79"/>
      <c r="AE247" s="79"/>
      <c r="AF247" s="55"/>
      <c r="AG247" s="194"/>
      <c r="AH247" s="55"/>
      <c r="AI247" s="112"/>
      <c r="AJ247" s="79"/>
      <c r="AK247" s="79"/>
      <c r="AL247" s="55"/>
      <c r="AM247" s="195"/>
      <c r="AN247" s="79"/>
      <c r="AO247" s="79"/>
      <c r="AP247" s="55"/>
      <c r="AQ247" s="195"/>
      <c r="AR247" s="176"/>
      <c r="AS247" s="176"/>
      <c r="AT247" s="176"/>
      <c r="AU247" s="196"/>
      <c r="AV247" s="134"/>
      <c r="AW247" s="134"/>
      <c r="AX247" s="134"/>
      <c r="AY247" s="2"/>
      <c r="AZ247" s="285"/>
      <c r="BA247" s="285"/>
      <c r="BB247" s="285"/>
    </row>
    <row r="248" spans="1:54" s="1" customFormat="1" ht="15" customHeight="1" x14ac:dyDescent="0.25">
      <c r="A248" s="42" t="s">
        <v>56</v>
      </c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42"/>
      <c r="Q248" s="42"/>
      <c r="R248" s="55"/>
      <c r="S248" s="193"/>
      <c r="T248" s="193"/>
      <c r="U248" s="193"/>
      <c r="V248" s="193"/>
      <c r="W248" s="193"/>
      <c r="X248" s="79"/>
      <c r="Y248" s="55"/>
      <c r="Z248" s="55"/>
      <c r="AA248" s="194"/>
      <c r="AB248" s="55"/>
      <c r="AC248" s="112"/>
      <c r="AD248" s="79"/>
      <c r="AE248" s="79"/>
      <c r="AF248" s="55"/>
      <c r="AG248" s="194"/>
      <c r="AH248" s="55"/>
      <c r="AI248" s="112"/>
      <c r="AJ248" s="79"/>
      <c r="AK248" s="79"/>
      <c r="AL248" s="55"/>
      <c r="AM248" s="195"/>
      <c r="AN248" s="79"/>
      <c r="AO248" s="79"/>
      <c r="AP248" s="55"/>
      <c r="AQ248" s="195"/>
      <c r="AR248" s="79">
        <v>645.41999999999996</v>
      </c>
      <c r="AS248" s="79">
        <f t="shared" ref="AS248" si="1092">+AR248*$Y$5</f>
        <v>90.358800000000002</v>
      </c>
      <c r="AT248" s="79">
        <f t="shared" ref="AT248" si="1093">+AR248+AS248</f>
        <v>735.77879999999993</v>
      </c>
      <c r="AU248" s="15">
        <v>6.3600000000000004E-2</v>
      </c>
      <c r="AV248" s="80">
        <f>+AR248*AU248+AR248</f>
        <v>686.46871199999998</v>
      </c>
      <c r="AW248" s="80">
        <f t="shared" ref="AW248" si="1094">+AV248*$Y$5</f>
        <v>96.105619680000004</v>
      </c>
      <c r="AX248" s="80">
        <f t="shared" ref="AX248" si="1095">+AV248+AW248</f>
        <v>782.57433168</v>
      </c>
      <c r="AY248" s="304">
        <v>7.0000000000000007E-2</v>
      </c>
      <c r="AZ248" s="219">
        <f>+AV248*AY248+AV248</f>
        <v>734.52152183999999</v>
      </c>
      <c r="BA248" s="219">
        <f t="shared" ref="BA248" si="1096">+AZ248*$BA$5</f>
        <v>110.178228276</v>
      </c>
      <c r="BB248" s="219">
        <f t="shared" ref="BB248" si="1097">+AZ248+BA248</f>
        <v>844.69975011600002</v>
      </c>
    </row>
    <row r="249" spans="1:54" s="1" customFormat="1" ht="15" customHeight="1" x14ac:dyDescent="0.25">
      <c r="A249" s="177"/>
      <c r="B249" s="193"/>
      <c r="C249" s="193"/>
      <c r="D249" s="193"/>
      <c r="E249" s="193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42"/>
      <c r="Q249" s="42"/>
      <c r="R249" s="55"/>
      <c r="S249" s="193"/>
      <c r="T249" s="193"/>
      <c r="U249" s="193"/>
      <c r="V249" s="193"/>
      <c r="W249" s="193"/>
      <c r="X249" s="79"/>
      <c r="Y249" s="55"/>
      <c r="Z249" s="55"/>
      <c r="AA249" s="194"/>
      <c r="AB249" s="55"/>
      <c r="AC249" s="112"/>
      <c r="AD249" s="79"/>
      <c r="AE249" s="79"/>
      <c r="AF249" s="55"/>
      <c r="AG249" s="194"/>
      <c r="AH249" s="55"/>
      <c r="AI249" s="112"/>
      <c r="AJ249" s="79"/>
      <c r="AK249" s="79"/>
      <c r="AL249" s="55"/>
      <c r="AM249" s="195"/>
      <c r="AN249" s="79"/>
      <c r="AO249" s="79"/>
      <c r="AP249" s="55"/>
      <c r="AQ249" s="195"/>
      <c r="AR249" s="79"/>
      <c r="AS249" s="79"/>
      <c r="AT249" s="79"/>
      <c r="AU249" s="196"/>
      <c r="AV249" s="80"/>
      <c r="AW249" s="80"/>
      <c r="AX249" s="80"/>
      <c r="AY249" s="2"/>
      <c r="AZ249" s="219"/>
      <c r="BA249" s="219"/>
      <c r="BB249" s="219"/>
    </row>
    <row r="250" spans="1:54" s="1" customFormat="1" ht="15" customHeight="1" x14ac:dyDescent="0.3">
      <c r="A250" s="81" t="s">
        <v>381</v>
      </c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9"/>
      <c r="P250" s="69"/>
      <c r="Q250" s="67"/>
      <c r="R250" s="70"/>
      <c r="S250" s="67"/>
      <c r="T250" s="67"/>
      <c r="U250" s="67"/>
      <c r="V250" s="67"/>
      <c r="W250" s="67"/>
      <c r="X250" s="71"/>
      <c r="Y250" s="70"/>
      <c r="Z250" s="70"/>
      <c r="AA250" s="72"/>
      <c r="AB250" s="70"/>
      <c r="AC250" s="73"/>
      <c r="AD250" s="71"/>
      <c r="AE250" s="71"/>
      <c r="AF250" s="70"/>
      <c r="AG250" s="72"/>
      <c r="AH250" s="70"/>
      <c r="AI250" s="73"/>
      <c r="AJ250" s="71"/>
      <c r="AK250" s="71"/>
      <c r="AL250" s="70"/>
      <c r="AM250" s="74"/>
      <c r="AN250" s="71"/>
      <c r="AO250" s="71"/>
      <c r="AP250" s="70"/>
      <c r="AQ250" s="74"/>
      <c r="AR250" s="75"/>
      <c r="AS250" s="75"/>
      <c r="AT250" s="76"/>
      <c r="AU250" s="15"/>
      <c r="AV250" s="77"/>
      <c r="AW250" s="77"/>
      <c r="AX250" s="78"/>
      <c r="AY250" s="2"/>
      <c r="AZ250" s="276"/>
      <c r="BA250" s="276"/>
      <c r="BB250" s="277"/>
    </row>
    <row r="251" spans="1:54" s="1" customFormat="1" ht="15" hidden="1" customHeight="1" x14ac:dyDescent="0.25">
      <c r="A251" s="66" t="s">
        <v>34</v>
      </c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42"/>
      <c r="P251" s="42"/>
      <c r="Q251" s="66"/>
      <c r="R251" s="49"/>
      <c r="S251" s="66"/>
      <c r="T251" s="66"/>
      <c r="U251" s="66"/>
      <c r="V251" s="66"/>
      <c r="W251" s="66"/>
      <c r="X251" s="65"/>
      <c r="Y251" s="49"/>
      <c r="Z251" s="49"/>
      <c r="AA251" s="50"/>
      <c r="AB251" s="49"/>
      <c r="AC251" s="51"/>
      <c r="AD251" s="65"/>
      <c r="AE251" s="65"/>
      <c r="AF251" s="49"/>
      <c r="AG251" s="50"/>
      <c r="AH251" s="49"/>
      <c r="AI251" s="51"/>
      <c r="AJ251" s="65"/>
      <c r="AK251" s="65"/>
      <c r="AL251" s="49"/>
      <c r="AM251" s="21"/>
      <c r="AN251" s="65"/>
      <c r="AO251" s="65"/>
      <c r="AP251" s="49"/>
      <c r="AQ251" s="21"/>
      <c r="AR251" s="79"/>
      <c r="AS251" s="79"/>
      <c r="AT251" s="55"/>
      <c r="AU251" s="15"/>
      <c r="AV251" s="77"/>
      <c r="AW251" s="77"/>
      <c r="AX251" s="78"/>
      <c r="AY251" s="2"/>
      <c r="AZ251" s="276"/>
      <c r="BA251" s="276"/>
      <c r="BB251" s="277"/>
    </row>
    <row r="252" spans="1:54" s="1" customFormat="1" ht="15" hidden="1" customHeight="1" x14ac:dyDescent="0.25">
      <c r="A252" s="42" t="s">
        <v>234</v>
      </c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66"/>
      <c r="R252" s="49"/>
      <c r="S252" s="42"/>
      <c r="T252" s="42"/>
      <c r="U252" s="42"/>
      <c r="V252" s="42"/>
      <c r="W252" s="42"/>
      <c r="X252" s="65"/>
      <c r="Y252" s="49"/>
      <c r="Z252" s="49"/>
      <c r="AA252" s="50"/>
      <c r="AB252" s="49"/>
      <c r="AC252" s="51"/>
      <c r="AD252" s="65">
        <v>45</v>
      </c>
      <c r="AE252" s="65">
        <f>+AD252*$Y$5</f>
        <v>6.3000000000000007</v>
      </c>
      <c r="AF252" s="65">
        <f>+AD252+AE252</f>
        <v>51.3</v>
      </c>
      <c r="AG252" s="50">
        <v>0.06</v>
      </c>
      <c r="AH252" s="49">
        <f>AD252*AG252</f>
        <v>2.6999999999999997</v>
      </c>
      <c r="AI252" s="51">
        <f>+AD252+AH252</f>
        <v>47.7</v>
      </c>
      <c r="AJ252" s="65">
        <v>47.7</v>
      </c>
      <c r="AK252" s="65">
        <f>+AJ252*$Y$5</f>
        <v>6.6780000000000008</v>
      </c>
      <c r="AL252" s="65">
        <f>+AJ252+AK252</f>
        <v>54.378</v>
      </c>
      <c r="AM252" s="21">
        <v>11.764799999999999</v>
      </c>
      <c r="AN252" s="65">
        <f>+AJ252*AM252+AJ252</f>
        <v>608.88096000000007</v>
      </c>
      <c r="AO252" s="65">
        <f>+AN252*$Y$5</f>
        <v>85.243334400000023</v>
      </c>
      <c r="AP252" s="65">
        <f>+AN252+AO252</f>
        <v>694.12429440000005</v>
      </c>
      <c r="AQ252" s="21">
        <v>0.06</v>
      </c>
      <c r="AR252" s="79">
        <f>+AN252*AQ252+AN252</f>
        <v>645.41381760000013</v>
      </c>
      <c r="AS252" s="79">
        <f>+AR252*$Y$5</f>
        <v>90.357934464000024</v>
      </c>
      <c r="AT252" s="79">
        <f>+AR252+AS252</f>
        <v>735.77175206400011</v>
      </c>
      <c r="AU252" s="15">
        <v>6.0999999999999999E-2</v>
      </c>
      <c r="AV252" s="77">
        <f>+AR252*AU252+AR252</f>
        <v>684.78406047360011</v>
      </c>
      <c r="AW252" s="77">
        <f>+AV252*$Y$5</f>
        <v>95.869768466304023</v>
      </c>
      <c r="AX252" s="77">
        <f>+AV252+AW252</f>
        <v>780.65382893990409</v>
      </c>
      <c r="AY252" s="304">
        <v>0.06</v>
      </c>
      <c r="AZ252" s="276">
        <f>+AV252*AY252+AV252</f>
        <v>725.87110410201615</v>
      </c>
      <c r="BA252" s="219">
        <f t="shared" ref="BA252:BA253" si="1098">+AZ252*$BA$5</f>
        <v>108.88066561530242</v>
      </c>
      <c r="BB252" s="276">
        <f>+AZ252+BA252</f>
        <v>834.75176971731855</v>
      </c>
    </row>
    <row r="253" spans="1:54" s="1" customFormat="1" ht="15" hidden="1" customHeight="1" x14ac:dyDescent="0.25">
      <c r="A253" s="42" t="s">
        <v>292</v>
      </c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66"/>
      <c r="R253" s="49"/>
      <c r="S253" s="42"/>
      <c r="T253" s="42"/>
      <c r="U253" s="42"/>
      <c r="V253" s="42"/>
      <c r="W253" s="42"/>
      <c r="X253" s="65"/>
      <c r="Y253" s="49"/>
      <c r="Z253" s="49"/>
      <c r="AA253" s="50"/>
      <c r="AB253" s="49"/>
      <c r="AC253" s="51"/>
      <c r="AD253" s="65"/>
      <c r="AE253" s="65"/>
      <c r="AF253" s="65"/>
      <c r="AG253" s="50"/>
      <c r="AH253" s="49"/>
      <c r="AI253" s="51"/>
      <c r="AJ253" s="65"/>
      <c r="AK253" s="65"/>
      <c r="AL253" s="65"/>
      <c r="AM253" s="21"/>
      <c r="AN253" s="65">
        <v>65</v>
      </c>
      <c r="AO253" s="65">
        <f>+AN253*$Y$5</f>
        <v>9.1000000000000014</v>
      </c>
      <c r="AP253" s="65">
        <f>+AN253+AO253</f>
        <v>74.099999999999994</v>
      </c>
      <c r="AQ253" s="21">
        <v>0.06</v>
      </c>
      <c r="AR253" s="79">
        <v>65</v>
      </c>
      <c r="AS253" s="79">
        <f>+AR253*$Y$5</f>
        <v>9.1000000000000014</v>
      </c>
      <c r="AT253" s="79">
        <f>+AR253+AS253</f>
        <v>74.099999999999994</v>
      </c>
      <c r="AU253" s="15">
        <v>6.0999999999999999E-2</v>
      </c>
      <c r="AV253" s="77">
        <f>+AR253*AU253+AR253</f>
        <v>68.965000000000003</v>
      </c>
      <c r="AW253" s="77">
        <f>+AV253*$Y$5</f>
        <v>9.6551000000000009</v>
      </c>
      <c r="AX253" s="77">
        <f>+AV253+AW253</f>
        <v>78.620100000000008</v>
      </c>
      <c r="AY253" s="304">
        <v>0.06</v>
      </c>
      <c r="AZ253" s="276">
        <f>+AV253*AY253+AV253</f>
        <v>73.102900000000005</v>
      </c>
      <c r="BA253" s="219">
        <f t="shared" si="1098"/>
        <v>10.965435000000001</v>
      </c>
      <c r="BB253" s="276">
        <f>+AZ253+BA253</f>
        <v>84.068335000000005</v>
      </c>
    </row>
    <row r="254" spans="1:54" s="1" customFormat="1" ht="15" hidden="1" customHeight="1" x14ac:dyDescent="0.25">
      <c r="A254" s="67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7"/>
      <c r="R254" s="70"/>
      <c r="S254" s="69"/>
      <c r="T254" s="69"/>
      <c r="U254" s="69"/>
      <c r="V254" s="69"/>
      <c r="W254" s="69"/>
      <c r="X254" s="71"/>
      <c r="Y254" s="70"/>
      <c r="Z254" s="70"/>
      <c r="AA254" s="72"/>
      <c r="AB254" s="70"/>
      <c r="AC254" s="73"/>
      <c r="AD254" s="71"/>
      <c r="AE254" s="71"/>
      <c r="AF254" s="71"/>
      <c r="AG254" s="72"/>
      <c r="AH254" s="70"/>
      <c r="AI254" s="73"/>
      <c r="AJ254" s="71"/>
      <c r="AK254" s="71"/>
      <c r="AL254" s="71"/>
      <c r="AM254" s="74"/>
      <c r="AN254" s="71"/>
      <c r="AO254" s="71"/>
      <c r="AP254" s="71"/>
      <c r="AQ254" s="74"/>
      <c r="AR254" s="75"/>
      <c r="AS254" s="75"/>
      <c r="AT254" s="75"/>
      <c r="AU254" s="15"/>
      <c r="AV254" s="77"/>
      <c r="AW254" s="77"/>
      <c r="AX254" s="77"/>
      <c r="AY254" s="2"/>
      <c r="AZ254" s="276"/>
      <c r="BA254" s="276"/>
      <c r="BB254" s="276"/>
    </row>
    <row r="255" spans="1:54" s="1" customFormat="1" ht="15" customHeight="1" x14ac:dyDescent="0.25">
      <c r="A255" s="42" t="s">
        <v>382</v>
      </c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66"/>
      <c r="R255" s="49"/>
      <c r="S255" s="42"/>
      <c r="T255" s="42"/>
      <c r="U255" s="42"/>
      <c r="V255" s="42"/>
      <c r="W255" s="42"/>
      <c r="X255" s="65"/>
      <c r="Y255" s="49"/>
      <c r="Z255" s="49"/>
      <c r="AA255" s="50"/>
      <c r="AB255" s="49"/>
      <c r="AC255" s="51"/>
      <c r="AD255" s="65"/>
      <c r="AE255" s="65"/>
      <c r="AF255" s="65"/>
      <c r="AG255" s="50"/>
      <c r="AH255" s="49"/>
      <c r="AI255" s="51"/>
      <c r="AJ255" s="65"/>
      <c r="AK255" s="65"/>
      <c r="AL255" s="65"/>
      <c r="AM255" s="21"/>
      <c r="AN255" s="65"/>
      <c r="AO255" s="65"/>
      <c r="AP255" s="65"/>
      <c r="AQ255" s="21"/>
      <c r="AR255" s="79"/>
      <c r="AS255" s="79"/>
      <c r="AT255" s="79"/>
      <c r="AU255" s="15" t="s">
        <v>378</v>
      </c>
      <c r="AV255" s="80">
        <v>8500</v>
      </c>
      <c r="AW255" s="80">
        <f t="shared" ref="AW255:AW262" si="1099">+AV255*$Y$5</f>
        <v>1190</v>
      </c>
      <c r="AX255" s="80">
        <f t="shared" ref="AX255:AX262" si="1100">+AV255+AW255</f>
        <v>9690</v>
      </c>
      <c r="AY255" s="304">
        <v>7.0000000000000007E-2</v>
      </c>
      <c r="AZ255" s="219">
        <f t="shared" ref="AZ255:AZ261" si="1101">+AV255*AY255+AV255</f>
        <v>9095</v>
      </c>
      <c r="BA255" s="219">
        <f t="shared" ref="BA255:BA262" si="1102">+AZ255*$BA$5</f>
        <v>1364.25</v>
      </c>
      <c r="BB255" s="219">
        <f t="shared" ref="BB255:BB262" si="1103">+AZ255+BA255</f>
        <v>10459.25</v>
      </c>
    </row>
    <row r="256" spans="1:54" s="1" customFormat="1" ht="15" customHeight="1" x14ac:dyDescent="0.25">
      <c r="A256" s="42" t="s">
        <v>383</v>
      </c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66"/>
      <c r="R256" s="49"/>
      <c r="S256" s="42"/>
      <c r="T256" s="42"/>
      <c r="U256" s="42"/>
      <c r="V256" s="42"/>
      <c r="W256" s="42"/>
      <c r="X256" s="65"/>
      <c r="Y256" s="49"/>
      <c r="Z256" s="49"/>
      <c r="AA256" s="50"/>
      <c r="AB256" s="49"/>
      <c r="AC256" s="51"/>
      <c r="AD256" s="65"/>
      <c r="AE256" s="65"/>
      <c r="AF256" s="65"/>
      <c r="AG256" s="50"/>
      <c r="AH256" s="49"/>
      <c r="AI256" s="51"/>
      <c r="AJ256" s="65"/>
      <c r="AK256" s="65"/>
      <c r="AL256" s="65"/>
      <c r="AM256" s="21"/>
      <c r="AN256" s="65"/>
      <c r="AO256" s="65"/>
      <c r="AP256" s="65"/>
      <c r="AQ256" s="21"/>
      <c r="AR256" s="79"/>
      <c r="AS256" s="79"/>
      <c r="AT256" s="79"/>
      <c r="AU256" s="15" t="s">
        <v>378</v>
      </c>
      <c r="AV256" s="80">
        <v>480</v>
      </c>
      <c r="AW256" s="80">
        <f t="shared" si="1099"/>
        <v>67.2</v>
      </c>
      <c r="AX256" s="80">
        <f t="shared" si="1100"/>
        <v>547.20000000000005</v>
      </c>
      <c r="AY256" s="304">
        <v>7.0000000000000007E-2</v>
      </c>
      <c r="AZ256" s="219">
        <f t="shared" si="1101"/>
        <v>513.6</v>
      </c>
      <c r="BA256" s="219">
        <f t="shared" si="1102"/>
        <v>77.040000000000006</v>
      </c>
      <c r="BB256" s="219">
        <f t="shared" si="1103"/>
        <v>590.64</v>
      </c>
    </row>
    <row r="257" spans="1:54" s="1" customFormat="1" ht="15" customHeight="1" x14ac:dyDescent="0.25">
      <c r="A257" s="42" t="s">
        <v>384</v>
      </c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66"/>
      <c r="R257" s="49"/>
      <c r="S257" s="42"/>
      <c r="T257" s="42"/>
      <c r="U257" s="42"/>
      <c r="V257" s="42"/>
      <c r="W257" s="42"/>
      <c r="X257" s="65"/>
      <c r="Y257" s="49"/>
      <c r="Z257" s="49"/>
      <c r="AA257" s="50"/>
      <c r="AB257" s="49"/>
      <c r="AC257" s="51"/>
      <c r="AD257" s="65">
        <v>149.41999999999999</v>
      </c>
      <c r="AE257" s="65">
        <f>+AD257*$Y$5</f>
        <v>20.918800000000001</v>
      </c>
      <c r="AF257" s="65">
        <f>+AD257+AE257</f>
        <v>170.33879999999999</v>
      </c>
      <c r="AG257" s="50">
        <v>0.06</v>
      </c>
      <c r="AH257" s="49">
        <f>AD257*AG257</f>
        <v>8.9651999999999994</v>
      </c>
      <c r="AI257" s="51">
        <f>+AD257+AH257</f>
        <v>158.3852</v>
      </c>
      <c r="AJ257" s="65">
        <v>158.38999999999999</v>
      </c>
      <c r="AK257" s="65">
        <f>+AJ257*$Y$5</f>
        <v>22.174600000000002</v>
      </c>
      <c r="AL257" s="65">
        <f>+AJ257+AK257</f>
        <v>180.56459999999998</v>
      </c>
      <c r="AM257" s="21">
        <v>0.1</v>
      </c>
      <c r="AN257" s="65">
        <f>+AJ257*AM257+AJ257</f>
        <v>174.22899999999998</v>
      </c>
      <c r="AO257" s="65">
        <f t="shared" ref="AO257:AO262" si="1104">+AN257*$Y$5</f>
        <v>24.392060000000001</v>
      </c>
      <c r="AP257" s="65">
        <f t="shared" ref="AP257:AP262" si="1105">+AN257+AO257</f>
        <v>198.62106</v>
      </c>
      <c r="AQ257" s="21">
        <v>0.06</v>
      </c>
      <c r="AR257" s="79"/>
      <c r="AS257" s="79"/>
      <c r="AT257" s="79"/>
      <c r="AU257" s="15" t="s">
        <v>378</v>
      </c>
      <c r="AV257" s="80">
        <v>220</v>
      </c>
      <c r="AW257" s="80">
        <f t="shared" si="1099"/>
        <v>30.800000000000004</v>
      </c>
      <c r="AX257" s="80">
        <f t="shared" si="1100"/>
        <v>250.8</v>
      </c>
      <c r="AY257" s="304">
        <v>7.0000000000000007E-2</v>
      </c>
      <c r="AZ257" s="219">
        <f t="shared" si="1101"/>
        <v>235.4</v>
      </c>
      <c r="BA257" s="219">
        <f t="shared" si="1102"/>
        <v>35.31</v>
      </c>
      <c r="BB257" s="219">
        <f t="shared" si="1103"/>
        <v>270.71000000000004</v>
      </c>
    </row>
    <row r="258" spans="1:54" s="1" customFormat="1" ht="15" customHeight="1" x14ac:dyDescent="0.25">
      <c r="A258" s="42" t="s">
        <v>385</v>
      </c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66"/>
      <c r="R258" s="49"/>
      <c r="S258" s="42"/>
      <c r="T258" s="42"/>
      <c r="U258" s="42"/>
      <c r="V258" s="42"/>
      <c r="W258" s="42"/>
      <c r="X258" s="65"/>
      <c r="Y258" s="49"/>
      <c r="Z258" s="49"/>
      <c r="AA258" s="50"/>
      <c r="AB258" s="49"/>
      <c r="AC258" s="51"/>
      <c r="AD258" s="65">
        <v>207.94</v>
      </c>
      <c r="AE258" s="65">
        <f>+AD258*$Y$5</f>
        <v>29.111600000000003</v>
      </c>
      <c r="AF258" s="65">
        <f>+AD258+AE258</f>
        <v>237.05160000000001</v>
      </c>
      <c r="AG258" s="50">
        <v>0.06</v>
      </c>
      <c r="AH258" s="49">
        <f>AD258*AG258</f>
        <v>12.4764</v>
      </c>
      <c r="AI258" s="51">
        <f>+AD258+AH258</f>
        <v>220.41640000000001</v>
      </c>
      <c r="AJ258" s="65">
        <v>220.42</v>
      </c>
      <c r="AK258" s="65">
        <f>+AJ258*$Y$5</f>
        <v>30.858800000000002</v>
      </c>
      <c r="AL258" s="65">
        <f>+AJ258+AK258</f>
        <v>251.27879999999999</v>
      </c>
      <c r="AM258" s="21">
        <v>0.125</v>
      </c>
      <c r="AN258" s="65">
        <f>+AJ258*AM258+AJ258</f>
        <v>247.9725</v>
      </c>
      <c r="AO258" s="65">
        <f t="shared" si="1104"/>
        <v>34.716150000000006</v>
      </c>
      <c r="AP258" s="65">
        <f t="shared" si="1105"/>
        <v>282.68865</v>
      </c>
      <c r="AQ258" s="21">
        <v>0.06</v>
      </c>
      <c r="AR258" s="79"/>
      <c r="AS258" s="79"/>
      <c r="AT258" s="79"/>
      <c r="AU258" s="15" t="s">
        <v>378</v>
      </c>
      <c r="AV258" s="80">
        <v>150</v>
      </c>
      <c r="AW258" s="80">
        <f t="shared" si="1099"/>
        <v>21.000000000000004</v>
      </c>
      <c r="AX258" s="80">
        <f t="shared" si="1100"/>
        <v>171</v>
      </c>
      <c r="AY258" s="304">
        <v>7.0000000000000007E-2</v>
      </c>
      <c r="AZ258" s="219">
        <f t="shared" si="1101"/>
        <v>160.5</v>
      </c>
      <c r="BA258" s="219">
        <f t="shared" si="1102"/>
        <v>24.074999999999999</v>
      </c>
      <c r="BB258" s="219">
        <f t="shared" si="1103"/>
        <v>184.57499999999999</v>
      </c>
    </row>
    <row r="259" spans="1:54" s="1" customFormat="1" ht="15" customHeight="1" x14ac:dyDescent="0.25">
      <c r="A259" s="42" t="s">
        <v>386</v>
      </c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66"/>
      <c r="R259" s="49"/>
      <c r="S259" s="42"/>
      <c r="T259" s="42"/>
      <c r="U259" s="42"/>
      <c r="V259" s="42"/>
      <c r="W259" s="42"/>
      <c r="X259" s="65"/>
      <c r="Y259" s="49"/>
      <c r="Z259" s="49"/>
      <c r="AA259" s="50"/>
      <c r="AB259" s="49"/>
      <c r="AC259" s="51"/>
      <c r="AD259" s="65"/>
      <c r="AE259" s="65"/>
      <c r="AF259" s="65"/>
      <c r="AG259" s="50"/>
      <c r="AH259" s="49"/>
      <c r="AI259" s="51"/>
      <c r="AJ259" s="65"/>
      <c r="AK259" s="65"/>
      <c r="AL259" s="65"/>
      <c r="AM259" s="21"/>
      <c r="AN259" s="65">
        <v>2915</v>
      </c>
      <c r="AO259" s="65">
        <f t="shared" si="1104"/>
        <v>408.1</v>
      </c>
      <c r="AP259" s="65">
        <f t="shared" si="1105"/>
        <v>3323.1</v>
      </c>
      <c r="AQ259" s="21">
        <v>0.06</v>
      </c>
      <c r="AR259" s="79"/>
      <c r="AS259" s="79"/>
      <c r="AT259" s="79"/>
      <c r="AU259" s="15" t="s">
        <v>378</v>
      </c>
      <c r="AV259" s="80">
        <v>60</v>
      </c>
      <c r="AW259" s="80">
        <f t="shared" si="1099"/>
        <v>8.4</v>
      </c>
      <c r="AX259" s="80">
        <f t="shared" si="1100"/>
        <v>68.400000000000006</v>
      </c>
      <c r="AY259" s="304">
        <v>7.0000000000000007E-2</v>
      </c>
      <c r="AZ259" s="219">
        <f t="shared" si="1101"/>
        <v>64.2</v>
      </c>
      <c r="BA259" s="219">
        <f t="shared" si="1102"/>
        <v>9.6300000000000008</v>
      </c>
      <c r="BB259" s="219">
        <f t="shared" si="1103"/>
        <v>73.83</v>
      </c>
    </row>
    <row r="260" spans="1:54" s="1" customFormat="1" ht="15" customHeight="1" x14ac:dyDescent="0.25">
      <c r="A260" s="42" t="s">
        <v>387</v>
      </c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66"/>
      <c r="R260" s="49"/>
      <c r="S260" s="42"/>
      <c r="T260" s="42"/>
      <c r="U260" s="42"/>
      <c r="V260" s="42"/>
      <c r="W260" s="42"/>
      <c r="X260" s="65"/>
      <c r="Y260" s="49"/>
      <c r="Z260" s="49"/>
      <c r="AA260" s="50"/>
      <c r="AB260" s="49"/>
      <c r="AC260" s="51"/>
      <c r="AD260" s="65">
        <v>500</v>
      </c>
      <c r="AE260" s="65">
        <f>+AD260*$Y$5</f>
        <v>70</v>
      </c>
      <c r="AF260" s="65">
        <f>+AD260+AE260</f>
        <v>570</v>
      </c>
      <c r="AG260" s="50">
        <v>0.06</v>
      </c>
      <c r="AH260" s="49">
        <f>AD260*AG260</f>
        <v>30</v>
      </c>
      <c r="AI260" s="51">
        <f>+AD260+AH260</f>
        <v>530</v>
      </c>
      <c r="AJ260" s="65">
        <v>530</v>
      </c>
      <c r="AK260" s="65">
        <f>+AJ260*$Y$5</f>
        <v>74.2</v>
      </c>
      <c r="AL260" s="65">
        <f>+AJ260+AK260</f>
        <v>604.20000000000005</v>
      </c>
      <c r="AM260" s="21">
        <v>0.1</v>
      </c>
      <c r="AN260" s="65">
        <f>+AJ260*AM260+AJ260</f>
        <v>583</v>
      </c>
      <c r="AO260" s="65">
        <f t="shared" si="1104"/>
        <v>81.62</v>
      </c>
      <c r="AP260" s="65">
        <f t="shared" si="1105"/>
        <v>664.62</v>
      </c>
      <c r="AQ260" s="21">
        <v>0.06</v>
      </c>
      <c r="AR260" s="79"/>
      <c r="AS260" s="79"/>
      <c r="AT260" s="79"/>
      <c r="AU260" s="15" t="s">
        <v>378</v>
      </c>
      <c r="AV260" s="80">
        <v>1200</v>
      </c>
      <c r="AW260" s="80">
        <f t="shared" si="1099"/>
        <v>168.00000000000003</v>
      </c>
      <c r="AX260" s="80">
        <f t="shared" si="1100"/>
        <v>1368</v>
      </c>
      <c r="AY260" s="304">
        <v>7.0000000000000007E-2</v>
      </c>
      <c r="AZ260" s="219">
        <f t="shared" si="1101"/>
        <v>1284</v>
      </c>
      <c r="BA260" s="219">
        <f t="shared" si="1102"/>
        <v>192.6</v>
      </c>
      <c r="BB260" s="219">
        <f t="shared" si="1103"/>
        <v>1476.6</v>
      </c>
    </row>
    <row r="261" spans="1:54" s="1" customFormat="1" ht="15" customHeight="1" x14ac:dyDescent="0.25">
      <c r="A261" s="42" t="s">
        <v>388</v>
      </c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66"/>
      <c r="R261" s="49"/>
      <c r="S261" s="42"/>
      <c r="T261" s="42"/>
      <c r="U261" s="42"/>
      <c r="V261" s="42"/>
      <c r="W261" s="42"/>
      <c r="X261" s="65"/>
      <c r="Y261" s="49"/>
      <c r="Z261" s="49"/>
      <c r="AA261" s="50"/>
      <c r="AB261" s="49"/>
      <c r="AC261" s="51"/>
      <c r="AD261" s="65"/>
      <c r="AE261" s="65"/>
      <c r="AF261" s="65"/>
      <c r="AG261" s="50"/>
      <c r="AH261" s="49"/>
      <c r="AI261" s="51"/>
      <c r="AJ261" s="65"/>
      <c r="AK261" s="65"/>
      <c r="AL261" s="65"/>
      <c r="AM261" s="21"/>
      <c r="AN261" s="65"/>
      <c r="AO261" s="65"/>
      <c r="AP261" s="65"/>
      <c r="AQ261" s="21"/>
      <c r="AR261" s="79"/>
      <c r="AS261" s="79"/>
      <c r="AT261" s="79"/>
      <c r="AU261" s="15" t="s">
        <v>378</v>
      </c>
      <c r="AV261" s="80">
        <v>2200</v>
      </c>
      <c r="AW261" s="80">
        <f t="shared" si="1099"/>
        <v>308.00000000000006</v>
      </c>
      <c r="AX261" s="80">
        <f t="shared" si="1100"/>
        <v>2508</v>
      </c>
      <c r="AY261" s="304">
        <v>7.0000000000000007E-2</v>
      </c>
      <c r="AZ261" s="219">
        <f t="shared" si="1101"/>
        <v>2354</v>
      </c>
      <c r="BA261" s="219">
        <f t="shared" si="1102"/>
        <v>353.09999999999997</v>
      </c>
      <c r="BB261" s="219">
        <f t="shared" si="1103"/>
        <v>2707.1</v>
      </c>
    </row>
    <row r="262" spans="1:54" s="1" customFormat="1" x14ac:dyDescent="0.25">
      <c r="A262" s="42" t="s">
        <v>389</v>
      </c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66"/>
      <c r="R262" s="49"/>
      <c r="S262" s="42"/>
      <c r="T262" s="42"/>
      <c r="U262" s="42"/>
      <c r="V262" s="42"/>
      <c r="W262" s="42"/>
      <c r="X262" s="65"/>
      <c r="Y262" s="49"/>
      <c r="Z262" s="49"/>
      <c r="AA262" s="50"/>
      <c r="AB262" s="49"/>
      <c r="AC262" s="51"/>
      <c r="AD262" s="65">
        <v>750</v>
      </c>
      <c r="AE262" s="65">
        <f>+AD262*$Y$5</f>
        <v>105.00000000000001</v>
      </c>
      <c r="AF262" s="65">
        <f>+AD262+AE262</f>
        <v>855</v>
      </c>
      <c r="AG262" s="50">
        <v>0.06</v>
      </c>
      <c r="AH262" s="49">
        <f>AD262*AG262</f>
        <v>45</v>
      </c>
      <c r="AI262" s="51">
        <f>+AD262+AH262</f>
        <v>795</v>
      </c>
      <c r="AJ262" s="65">
        <v>795</v>
      </c>
      <c r="AK262" s="65">
        <f>+AJ262*$Y$5</f>
        <v>111.30000000000001</v>
      </c>
      <c r="AL262" s="65">
        <f>+AJ262+AK262</f>
        <v>906.3</v>
      </c>
      <c r="AM262" s="21">
        <v>0.1</v>
      </c>
      <c r="AN262" s="65">
        <f>+AJ262*AM262+AJ262</f>
        <v>874.5</v>
      </c>
      <c r="AO262" s="65">
        <f t="shared" si="1104"/>
        <v>122.43</v>
      </c>
      <c r="AP262" s="65">
        <f t="shared" si="1105"/>
        <v>996.93000000000006</v>
      </c>
      <c r="AQ262" s="21">
        <v>0.06</v>
      </c>
      <c r="AR262" s="79"/>
      <c r="AS262" s="79"/>
      <c r="AT262" s="79"/>
      <c r="AU262" s="15" t="s">
        <v>378</v>
      </c>
      <c r="AV262" s="80">
        <v>1650</v>
      </c>
      <c r="AW262" s="80">
        <f t="shared" si="1099"/>
        <v>231.00000000000003</v>
      </c>
      <c r="AX262" s="80">
        <f t="shared" si="1100"/>
        <v>1881</v>
      </c>
      <c r="AY262" s="304">
        <v>7.0000000000000007E-2</v>
      </c>
      <c r="AZ262" s="219">
        <f>+AV262*AY262+AV262</f>
        <v>1765.5</v>
      </c>
      <c r="BA262" s="219">
        <f t="shared" si="1102"/>
        <v>264.82499999999999</v>
      </c>
      <c r="BB262" s="219">
        <f t="shared" si="1103"/>
        <v>2030.325</v>
      </c>
    </row>
    <row r="263" spans="1:54" s="8" customFormat="1" ht="17.25" customHeight="1" x14ac:dyDescent="0.3">
      <c r="A263" s="197" t="s">
        <v>58</v>
      </c>
      <c r="B263" s="191"/>
      <c r="C263" s="191"/>
      <c r="D263" s="191"/>
      <c r="E263" s="191"/>
      <c r="F263" s="191"/>
      <c r="G263" s="191"/>
      <c r="H263" s="191"/>
      <c r="I263" s="191"/>
      <c r="J263" s="191"/>
      <c r="K263" s="191"/>
      <c r="L263" s="191"/>
      <c r="M263" s="191"/>
      <c r="N263" s="191"/>
      <c r="O263" s="191"/>
      <c r="P263" s="23"/>
      <c r="Q263" s="23"/>
      <c r="R263" s="198"/>
      <c r="S263" s="191"/>
      <c r="T263" s="191"/>
      <c r="U263" s="191"/>
      <c r="V263" s="191"/>
      <c r="W263" s="191"/>
      <c r="X263" s="199"/>
      <c r="Y263" s="198"/>
      <c r="Z263" s="198"/>
      <c r="AA263" s="200"/>
      <c r="AB263" s="198"/>
      <c r="AC263" s="201"/>
      <c r="AD263" s="199"/>
      <c r="AE263" s="199"/>
      <c r="AF263" s="198"/>
      <c r="AG263" s="200"/>
      <c r="AH263" s="198"/>
      <c r="AI263" s="201"/>
      <c r="AJ263" s="199"/>
      <c r="AK263" s="199"/>
      <c r="AL263" s="198"/>
      <c r="AM263" s="202"/>
      <c r="AN263" s="199"/>
      <c r="AO263" s="199"/>
      <c r="AP263" s="198"/>
      <c r="AQ263" s="202"/>
      <c r="AR263" s="199"/>
      <c r="AS263" s="199"/>
      <c r="AT263" s="199"/>
      <c r="AU263" s="119"/>
      <c r="AV263" s="203"/>
      <c r="AW263" s="203"/>
      <c r="AX263" s="203"/>
      <c r="AY263" s="305"/>
      <c r="AZ263" s="287"/>
      <c r="BA263" s="287"/>
      <c r="BB263" s="287"/>
    </row>
    <row r="264" spans="1:54" s="8" customFormat="1" ht="15" customHeight="1" x14ac:dyDescent="0.25">
      <c r="A264" s="204" t="s">
        <v>332</v>
      </c>
      <c r="B264" s="191"/>
      <c r="C264" s="191"/>
      <c r="D264" s="191"/>
      <c r="E264" s="191"/>
      <c r="F264" s="191"/>
      <c r="G264" s="191"/>
      <c r="H264" s="191"/>
      <c r="I264" s="191"/>
      <c r="J264" s="191"/>
      <c r="K264" s="191"/>
      <c r="L264" s="191"/>
      <c r="M264" s="191"/>
      <c r="N264" s="191"/>
      <c r="O264" s="191"/>
      <c r="P264" s="23"/>
      <c r="Q264" s="23"/>
      <c r="R264" s="198"/>
      <c r="S264" s="191"/>
      <c r="T264" s="191"/>
      <c r="U264" s="191"/>
      <c r="V264" s="191"/>
      <c r="W264" s="191"/>
      <c r="X264" s="199"/>
      <c r="Y264" s="198"/>
      <c r="Z264" s="198"/>
      <c r="AA264" s="200"/>
      <c r="AB264" s="198"/>
      <c r="AC264" s="201"/>
      <c r="AD264" s="199"/>
      <c r="AE264" s="199"/>
      <c r="AF264" s="198"/>
      <c r="AG264" s="200"/>
      <c r="AH264" s="198"/>
      <c r="AI264" s="201"/>
      <c r="AJ264" s="199"/>
      <c r="AK264" s="199"/>
      <c r="AL264" s="198"/>
      <c r="AM264" s="202"/>
      <c r="AN264" s="199"/>
      <c r="AO264" s="199"/>
      <c r="AP264" s="198"/>
      <c r="AQ264" s="202"/>
      <c r="AR264" s="199"/>
      <c r="AS264" s="199"/>
      <c r="AT264" s="199"/>
      <c r="AU264" s="119"/>
      <c r="AV264" s="203"/>
      <c r="AW264" s="203"/>
      <c r="AX264" s="203"/>
      <c r="AY264" s="305"/>
      <c r="AZ264" s="287"/>
      <c r="BA264" s="287"/>
      <c r="BB264" s="287"/>
    </row>
    <row r="265" spans="1:54" s="8" customFormat="1" ht="15" customHeight="1" x14ac:dyDescent="0.25">
      <c r="A265" s="177" t="s">
        <v>375</v>
      </c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42"/>
      <c r="Q265" s="42"/>
      <c r="R265" s="55"/>
      <c r="S265" s="193"/>
      <c r="T265" s="193"/>
      <c r="U265" s="193"/>
      <c r="V265" s="193"/>
      <c r="W265" s="193"/>
      <c r="X265" s="79"/>
      <c r="Y265" s="55"/>
      <c r="Z265" s="55"/>
      <c r="AA265" s="194"/>
      <c r="AB265" s="55"/>
      <c r="AC265" s="112"/>
      <c r="AD265" s="79"/>
      <c r="AE265" s="79"/>
      <c r="AF265" s="55"/>
      <c r="AG265" s="194"/>
      <c r="AH265" s="55"/>
      <c r="AI265" s="112"/>
      <c r="AJ265" s="79"/>
      <c r="AK265" s="79"/>
      <c r="AL265" s="55"/>
      <c r="AM265" s="195"/>
      <c r="AN265" s="79"/>
      <c r="AO265" s="79"/>
      <c r="AP265" s="55"/>
      <c r="AQ265" s="195"/>
      <c r="AR265" s="79"/>
      <c r="AS265" s="79"/>
      <c r="AT265" s="79"/>
      <c r="AU265" s="15" t="s">
        <v>378</v>
      </c>
      <c r="AV265" s="80">
        <v>1315.79</v>
      </c>
      <c r="AW265" s="80">
        <f t="shared" ref="AW265:AW267" si="1106">+AV265*$Y$5</f>
        <v>184.2106</v>
      </c>
      <c r="AX265" s="80">
        <f t="shared" ref="AX265:AX267" si="1107">+AV265+AW265</f>
        <v>1500.0005999999998</v>
      </c>
      <c r="AY265" s="304">
        <v>7.0000000000000007E-2</v>
      </c>
      <c r="AZ265" s="219">
        <f>+AV265*AY265+AV265</f>
        <v>1407.8952999999999</v>
      </c>
      <c r="BA265" s="219">
        <f t="shared" ref="BA265:BA272" si="1108">+AZ265*$BA$5</f>
        <v>211.18429499999999</v>
      </c>
      <c r="BB265" s="219">
        <f t="shared" ref="BB265:BB272" si="1109">+AZ265+BA265</f>
        <v>1619.0795949999999</v>
      </c>
    </row>
    <row r="266" spans="1:54" s="8" customFormat="1" ht="15" customHeight="1" x14ac:dyDescent="0.25">
      <c r="A266" s="177" t="s">
        <v>333</v>
      </c>
      <c r="B266" s="193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42"/>
      <c r="Q266" s="42"/>
      <c r="R266" s="55"/>
      <c r="S266" s="193"/>
      <c r="T266" s="193"/>
      <c r="U266" s="193"/>
      <c r="V266" s="193"/>
      <c r="W266" s="193"/>
      <c r="X266" s="79"/>
      <c r="Y266" s="55"/>
      <c r="Z266" s="55"/>
      <c r="AA266" s="194"/>
      <c r="AB266" s="55"/>
      <c r="AC266" s="112"/>
      <c r="AD266" s="79"/>
      <c r="AE266" s="79"/>
      <c r="AF266" s="55"/>
      <c r="AG266" s="194"/>
      <c r="AH266" s="55"/>
      <c r="AI266" s="112"/>
      <c r="AJ266" s="79"/>
      <c r="AK266" s="79"/>
      <c r="AL266" s="55"/>
      <c r="AM266" s="195"/>
      <c r="AN266" s="79"/>
      <c r="AO266" s="79"/>
      <c r="AP266" s="55"/>
      <c r="AQ266" s="195"/>
      <c r="AR266" s="79"/>
      <c r="AS266" s="79"/>
      <c r="AT266" s="79"/>
      <c r="AU266" s="15" t="s">
        <v>378</v>
      </c>
      <c r="AV266" s="80">
        <v>142.11000000000001</v>
      </c>
      <c r="AW266" s="80">
        <f t="shared" si="1106"/>
        <v>19.895400000000002</v>
      </c>
      <c r="AX266" s="80">
        <f t="shared" si="1107"/>
        <v>162.00540000000001</v>
      </c>
      <c r="AY266" s="304">
        <v>7.0000000000000007E-2</v>
      </c>
      <c r="AZ266" s="219">
        <f t="shared" ref="AZ266:AZ272" si="1110">+AV266*AY266+AV266</f>
        <v>152.05770000000001</v>
      </c>
      <c r="BA266" s="219">
        <f t="shared" si="1108"/>
        <v>22.808655000000002</v>
      </c>
      <c r="BB266" s="219">
        <f t="shared" si="1109"/>
        <v>174.866355</v>
      </c>
    </row>
    <row r="267" spans="1:54" s="1" customFormat="1" ht="15" customHeight="1" x14ac:dyDescent="0.25">
      <c r="A267" s="177" t="s">
        <v>374</v>
      </c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42"/>
      <c r="Q267" s="42"/>
      <c r="R267" s="55"/>
      <c r="S267" s="193"/>
      <c r="T267" s="193"/>
      <c r="U267" s="193"/>
      <c r="V267" s="193"/>
      <c r="W267" s="193"/>
      <c r="X267" s="79"/>
      <c r="Y267" s="55"/>
      <c r="Z267" s="55"/>
      <c r="AA267" s="194"/>
      <c r="AB267" s="55"/>
      <c r="AC267" s="112"/>
      <c r="AD267" s="79"/>
      <c r="AE267" s="79"/>
      <c r="AF267" s="55"/>
      <c r="AG267" s="194"/>
      <c r="AH267" s="55"/>
      <c r="AI267" s="112"/>
      <c r="AJ267" s="79"/>
      <c r="AK267" s="79"/>
      <c r="AL267" s="55"/>
      <c r="AM267" s="195"/>
      <c r="AN267" s="79"/>
      <c r="AO267" s="79"/>
      <c r="AP267" s="55"/>
      <c r="AQ267" s="195"/>
      <c r="AR267" s="79"/>
      <c r="AS267" s="79"/>
      <c r="AT267" s="79"/>
      <c r="AU267" s="15" t="s">
        <v>378</v>
      </c>
      <c r="AV267" s="80">
        <v>4385.97</v>
      </c>
      <c r="AW267" s="80">
        <f t="shared" si="1106"/>
        <v>614.03580000000011</v>
      </c>
      <c r="AX267" s="80">
        <f t="shared" si="1107"/>
        <v>5000.0058000000008</v>
      </c>
      <c r="AY267" s="304">
        <v>7.0000000000000007E-2</v>
      </c>
      <c r="AZ267" s="219">
        <f t="shared" si="1110"/>
        <v>4692.9879000000001</v>
      </c>
      <c r="BA267" s="219">
        <f t="shared" si="1108"/>
        <v>703.94818499999997</v>
      </c>
      <c r="BB267" s="219">
        <f t="shared" si="1109"/>
        <v>5396.9360850000003</v>
      </c>
    </row>
    <row r="268" spans="1:54" s="1" customFormat="1" ht="15.75" x14ac:dyDescent="0.25">
      <c r="A268" s="193" t="s">
        <v>334</v>
      </c>
      <c r="B268" s="193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42"/>
      <c r="Q268" s="42"/>
      <c r="R268" s="55"/>
      <c r="S268" s="193"/>
      <c r="T268" s="193"/>
      <c r="U268" s="193"/>
      <c r="V268" s="193"/>
      <c r="W268" s="193"/>
      <c r="X268" s="79"/>
      <c r="Y268" s="55"/>
      <c r="Z268" s="55"/>
      <c r="AA268" s="194"/>
      <c r="AB268" s="55"/>
      <c r="AC268" s="112"/>
      <c r="AD268" s="79"/>
      <c r="AE268" s="79"/>
      <c r="AF268" s="55"/>
      <c r="AG268" s="194"/>
      <c r="AH268" s="55"/>
      <c r="AI268" s="112"/>
      <c r="AJ268" s="79"/>
      <c r="AK268" s="79"/>
      <c r="AL268" s="55"/>
      <c r="AM268" s="195"/>
      <c r="AN268" s="79"/>
      <c r="AO268" s="79"/>
      <c r="AP268" s="55"/>
      <c r="AQ268" s="195"/>
      <c r="AR268" s="79"/>
      <c r="AS268" s="79"/>
      <c r="AT268" s="55"/>
      <c r="AU268" s="15" t="s">
        <v>378</v>
      </c>
      <c r="AV268" s="80">
        <v>284.20999999999998</v>
      </c>
      <c r="AW268" s="80">
        <f t="shared" ref="AW268:AW272" si="1111">+AV268*$Y$5</f>
        <v>39.789400000000001</v>
      </c>
      <c r="AX268" s="80">
        <f t="shared" ref="AX268:AX270" si="1112">+AV268+AW268</f>
        <v>323.99939999999998</v>
      </c>
      <c r="AY268" s="304">
        <v>7.0000000000000007E-2</v>
      </c>
      <c r="AZ268" s="219">
        <f t="shared" si="1110"/>
        <v>304.10469999999998</v>
      </c>
      <c r="BA268" s="219">
        <f t="shared" si="1108"/>
        <v>45.615704999999998</v>
      </c>
      <c r="BB268" s="219">
        <f t="shared" si="1109"/>
        <v>349.72040499999997</v>
      </c>
    </row>
    <row r="269" spans="1:54" s="1" customFormat="1" ht="15.75" x14ac:dyDescent="0.25">
      <c r="A269" s="193" t="s">
        <v>335</v>
      </c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42"/>
      <c r="Q269" s="42"/>
      <c r="R269" s="55"/>
      <c r="S269" s="193"/>
      <c r="T269" s="193"/>
      <c r="U269" s="193"/>
      <c r="V269" s="193"/>
      <c r="W269" s="193"/>
      <c r="X269" s="79"/>
      <c r="Y269" s="55"/>
      <c r="Z269" s="55"/>
      <c r="AA269" s="194"/>
      <c r="AB269" s="55"/>
      <c r="AC269" s="112"/>
      <c r="AD269" s="79"/>
      <c r="AE269" s="79"/>
      <c r="AF269" s="55"/>
      <c r="AG269" s="194"/>
      <c r="AH269" s="55"/>
      <c r="AI269" s="112"/>
      <c r="AJ269" s="79"/>
      <c r="AK269" s="79"/>
      <c r="AL269" s="55"/>
      <c r="AM269" s="195"/>
      <c r="AN269" s="79"/>
      <c r="AO269" s="79"/>
      <c r="AP269" s="55"/>
      <c r="AQ269" s="195"/>
      <c r="AR269" s="79"/>
      <c r="AS269" s="79"/>
      <c r="AT269" s="55"/>
      <c r="AU269" s="15" t="s">
        <v>378</v>
      </c>
      <c r="AV269" s="80">
        <v>438.59</v>
      </c>
      <c r="AW269" s="80">
        <f t="shared" si="1111"/>
        <v>61.4026</v>
      </c>
      <c r="AX269" s="80">
        <f t="shared" si="1112"/>
        <v>499.99259999999998</v>
      </c>
      <c r="AY269" s="304">
        <v>7.0000000000000007E-2</v>
      </c>
      <c r="AZ269" s="219">
        <f t="shared" si="1110"/>
        <v>469.29129999999998</v>
      </c>
      <c r="BA269" s="219">
        <f t="shared" si="1108"/>
        <v>70.393694999999994</v>
      </c>
      <c r="BB269" s="219">
        <f t="shared" si="1109"/>
        <v>539.68499499999996</v>
      </c>
    </row>
    <row r="270" spans="1:54" s="1" customFormat="1" ht="15.75" x14ac:dyDescent="0.25">
      <c r="A270" s="193" t="s">
        <v>336</v>
      </c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42"/>
      <c r="Q270" s="42"/>
      <c r="R270" s="55"/>
      <c r="S270" s="193"/>
      <c r="T270" s="193"/>
      <c r="U270" s="193"/>
      <c r="V270" s="193"/>
      <c r="W270" s="193"/>
      <c r="X270" s="79"/>
      <c r="Y270" s="55"/>
      <c r="Z270" s="55"/>
      <c r="AA270" s="194"/>
      <c r="AB270" s="55"/>
      <c r="AC270" s="112"/>
      <c r="AD270" s="79"/>
      <c r="AE270" s="79"/>
      <c r="AF270" s="55"/>
      <c r="AG270" s="194"/>
      <c r="AH270" s="55"/>
      <c r="AI270" s="112"/>
      <c r="AJ270" s="79"/>
      <c r="AK270" s="79"/>
      <c r="AL270" s="55"/>
      <c r="AM270" s="195"/>
      <c r="AN270" s="79"/>
      <c r="AO270" s="79"/>
      <c r="AP270" s="55"/>
      <c r="AQ270" s="195"/>
      <c r="AR270" s="79"/>
      <c r="AS270" s="79"/>
      <c r="AT270" s="55"/>
      <c r="AU270" s="15" t="s">
        <v>378</v>
      </c>
      <c r="AV270" s="80">
        <v>166.66</v>
      </c>
      <c r="AW270" s="80">
        <f t="shared" si="1111"/>
        <v>23.332400000000003</v>
      </c>
      <c r="AX270" s="80">
        <f t="shared" si="1112"/>
        <v>189.9924</v>
      </c>
      <c r="AY270" s="304">
        <v>7.0000000000000007E-2</v>
      </c>
      <c r="AZ270" s="219">
        <f t="shared" si="1110"/>
        <v>178.3262</v>
      </c>
      <c r="BA270" s="219">
        <f t="shared" si="1108"/>
        <v>26.748929999999998</v>
      </c>
      <c r="BB270" s="219">
        <f t="shared" si="1109"/>
        <v>205.07513</v>
      </c>
    </row>
    <row r="271" spans="1:54" s="1" customFormat="1" ht="15.75" x14ac:dyDescent="0.25">
      <c r="A271" s="193" t="s">
        <v>337</v>
      </c>
      <c r="B271" s="193"/>
      <c r="C271" s="193"/>
      <c r="D271" s="193"/>
      <c r="E271" s="193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42"/>
      <c r="Q271" s="42"/>
      <c r="R271" s="55"/>
      <c r="S271" s="193"/>
      <c r="T271" s="193"/>
      <c r="U271" s="193"/>
      <c r="V271" s="193"/>
      <c r="W271" s="193"/>
      <c r="X271" s="79"/>
      <c r="Y271" s="55"/>
      <c r="Z271" s="55"/>
      <c r="AA271" s="194"/>
      <c r="AB271" s="55"/>
      <c r="AC271" s="112"/>
      <c r="AD271" s="79"/>
      <c r="AE271" s="79"/>
      <c r="AF271" s="55"/>
      <c r="AG271" s="194"/>
      <c r="AH271" s="55"/>
      <c r="AI271" s="112"/>
      <c r="AJ271" s="79"/>
      <c r="AK271" s="79"/>
      <c r="AL271" s="55"/>
      <c r="AM271" s="195"/>
      <c r="AN271" s="79"/>
      <c r="AO271" s="79"/>
      <c r="AP271" s="55"/>
      <c r="AQ271" s="195"/>
      <c r="AR271" s="79"/>
      <c r="AS271" s="79"/>
      <c r="AT271" s="55"/>
      <c r="AU271" s="15" t="s">
        <v>378</v>
      </c>
      <c r="AV271" s="80">
        <v>128.74</v>
      </c>
      <c r="AW271" s="80">
        <f t="shared" si="1111"/>
        <v>18.023600000000002</v>
      </c>
      <c r="AX271" s="80">
        <f t="shared" ref="AX271:AX272" si="1113">+AV271+AW271</f>
        <v>146.7636</v>
      </c>
      <c r="AY271" s="304">
        <v>7.0000000000000007E-2</v>
      </c>
      <c r="AZ271" s="219">
        <f t="shared" si="1110"/>
        <v>137.7518</v>
      </c>
      <c r="BA271" s="219">
        <f t="shared" si="1108"/>
        <v>20.662769999999998</v>
      </c>
      <c r="BB271" s="219">
        <f t="shared" si="1109"/>
        <v>158.41457</v>
      </c>
    </row>
    <row r="272" spans="1:54" s="1" customFormat="1" ht="15.75" x14ac:dyDescent="0.25">
      <c r="A272" s="193" t="s">
        <v>338</v>
      </c>
      <c r="B272" s="193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42"/>
      <c r="Q272" s="42"/>
      <c r="R272" s="55"/>
      <c r="S272" s="193"/>
      <c r="T272" s="193"/>
      <c r="U272" s="193"/>
      <c r="V272" s="193"/>
      <c r="W272" s="193"/>
      <c r="X272" s="79"/>
      <c r="Y272" s="55"/>
      <c r="Z272" s="55"/>
      <c r="AA272" s="194"/>
      <c r="AB272" s="55"/>
      <c r="AC272" s="112"/>
      <c r="AD272" s="79"/>
      <c r="AE272" s="79"/>
      <c r="AF272" s="55"/>
      <c r="AG272" s="194"/>
      <c r="AH272" s="55"/>
      <c r="AI272" s="112"/>
      <c r="AJ272" s="79"/>
      <c r="AK272" s="79"/>
      <c r="AL272" s="55"/>
      <c r="AM272" s="195"/>
      <c r="AN272" s="79"/>
      <c r="AO272" s="79"/>
      <c r="AP272" s="55"/>
      <c r="AQ272" s="195"/>
      <c r="AR272" s="79"/>
      <c r="AS272" s="79"/>
      <c r="AT272" s="55"/>
      <c r="AU272" s="15" t="s">
        <v>378</v>
      </c>
      <c r="AV272" s="80">
        <v>257.49</v>
      </c>
      <c r="AW272" s="80">
        <f t="shared" si="1111"/>
        <v>36.048600000000008</v>
      </c>
      <c r="AX272" s="80">
        <f t="shared" si="1113"/>
        <v>293.53860000000003</v>
      </c>
      <c r="AY272" s="304">
        <v>7.0000000000000007E-2</v>
      </c>
      <c r="AZ272" s="219">
        <f t="shared" si="1110"/>
        <v>275.51429999999999</v>
      </c>
      <c r="BA272" s="219">
        <f t="shared" si="1108"/>
        <v>41.327144999999994</v>
      </c>
      <c r="BB272" s="219">
        <f t="shared" si="1109"/>
        <v>316.84144499999996</v>
      </c>
    </row>
    <row r="273" spans="1:54" s="1" customFormat="1" ht="15.75" x14ac:dyDescent="0.25">
      <c r="A273" s="191" t="s">
        <v>59</v>
      </c>
      <c r="B273" s="191"/>
      <c r="C273" s="191"/>
      <c r="D273" s="191"/>
      <c r="E273" s="191"/>
      <c r="F273" s="191"/>
      <c r="G273" s="191"/>
      <c r="H273" s="191"/>
      <c r="I273" s="191"/>
      <c r="J273" s="191"/>
      <c r="K273" s="191"/>
      <c r="L273" s="191"/>
      <c r="M273" s="191"/>
      <c r="N273" s="191"/>
      <c r="O273" s="191"/>
      <c r="P273" s="139"/>
      <c r="Q273" s="23"/>
      <c r="R273" s="141"/>
      <c r="S273" s="191"/>
      <c r="T273" s="191"/>
      <c r="U273" s="191"/>
      <c r="V273" s="191"/>
      <c r="W273" s="191"/>
      <c r="X273" s="132"/>
      <c r="Y273" s="141"/>
      <c r="Z273" s="141"/>
      <c r="AA273" s="142"/>
      <c r="AB273" s="141"/>
      <c r="AC273" s="30"/>
      <c r="AD273" s="132"/>
      <c r="AE273" s="132"/>
      <c r="AF273" s="141"/>
      <c r="AG273" s="31"/>
      <c r="AH273" s="32"/>
      <c r="AI273" s="30"/>
      <c r="AJ273" s="132"/>
      <c r="AK273" s="132"/>
      <c r="AL273" s="141"/>
      <c r="AM273" s="18"/>
      <c r="AN273" s="132"/>
      <c r="AO273" s="132"/>
      <c r="AP273" s="141"/>
      <c r="AQ273" s="21"/>
      <c r="AR273" s="176"/>
      <c r="AS273" s="176"/>
      <c r="AT273" s="192"/>
      <c r="AU273" s="15"/>
      <c r="AV273" s="134"/>
      <c r="AW273" s="134"/>
      <c r="AX273" s="143"/>
      <c r="AY273" s="2"/>
      <c r="AZ273" s="285"/>
      <c r="BA273" s="285"/>
      <c r="BB273" s="286"/>
    </row>
    <row r="274" spans="1:54" s="1" customFormat="1" ht="15.75" x14ac:dyDescent="0.25">
      <c r="A274" s="205" t="s">
        <v>39</v>
      </c>
      <c r="B274" s="124"/>
      <c r="C274" s="124"/>
      <c r="D274" s="124"/>
      <c r="E274" s="125"/>
      <c r="F274" s="126"/>
      <c r="G274" s="126"/>
      <c r="H274" s="126"/>
      <c r="I274" s="126"/>
      <c r="J274" s="127"/>
      <c r="K274" s="124"/>
      <c r="L274" s="124"/>
      <c r="M274" s="124"/>
      <c r="N274" s="124"/>
      <c r="O274" s="206"/>
      <c r="P274" s="136"/>
      <c r="Q274" s="207"/>
      <c r="R274" s="49"/>
      <c r="S274" s="127"/>
      <c r="T274" s="124"/>
      <c r="U274" s="124"/>
      <c r="V274" s="124"/>
      <c r="W274" s="124"/>
      <c r="X274" s="131"/>
      <c r="Y274" s="32"/>
      <c r="Z274" s="32"/>
      <c r="AA274" s="31"/>
      <c r="AB274" s="32"/>
      <c r="AC274" s="30"/>
      <c r="AD274" s="131"/>
      <c r="AE274" s="131"/>
      <c r="AF274" s="32"/>
      <c r="AG274" s="31"/>
      <c r="AH274" s="32"/>
      <c r="AI274" s="30"/>
      <c r="AJ274" s="131"/>
      <c r="AK274" s="131"/>
      <c r="AL274" s="32"/>
      <c r="AM274" s="18"/>
      <c r="AN274" s="131"/>
      <c r="AO274" s="131"/>
      <c r="AP274" s="32"/>
      <c r="AQ274" s="21"/>
      <c r="AR274" s="208"/>
      <c r="AS274" s="208"/>
      <c r="AT274" s="209"/>
      <c r="AU274" s="15"/>
      <c r="AV274" s="99"/>
      <c r="AW274" s="99"/>
      <c r="AX274" s="210"/>
      <c r="AY274" s="2"/>
      <c r="AZ274" s="288"/>
      <c r="BA274" s="288"/>
      <c r="BB274" s="289"/>
    </row>
    <row r="275" spans="1:54" s="1" customFormat="1" ht="15.75" x14ac:dyDescent="0.25">
      <c r="A275" s="136" t="s">
        <v>60</v>
      </c>
      <c r="B275" s="124">
        <v>76.709999999999994</v>
      </c>
      <c r="C275" s="124">
        <f t="shared" ref="C275:C283" si="1114">+B275*$C$5</f>
        <v>10.7394</v>
      </c>
      <c r="D275" s="124">
        <f t="shared" ref="D275:D283" si="1115">+B275+C275</f>
        <v>87.449399999999997</v>
      </c>
      <c r="E275" s="125">
        <v>0.17330000000000001</v>
      </c>
      <c r="F275" s="126">
        <f t="shared" ref="F275:F283" si="1116">+B275*E275</f>
        <v>13.293842999999999</v>
      </c>
      <c r="G275" s="126">
        <f t="shared" ref="G275:G283" si="1117">+B275+F275</f>
        <v>90.003842999999989</v>
      </c>
      <c r="H275" s="126">
        <f t="shared" ref="H275:H283" si="1118">+G275*$H$5</f>
        <v>12.60053802</v>
      </c>
      <c r="I275" s="126">
        <f t="shared" ref="I275:I283" si="1119">+G275+H275</f>
        <v>102.60438101999999</v>
      </c>
      <c r="J275" s="127">
        <v>0.06</v>
      </c>
      <c r="K275" s="124">
        <f t="shared" ref="K275:K283" si="1120">+G275*J275</f>
        <v>5.4002305799999988</v>
      </c>
      <c r="L275" s="124">
        <f t="shared" ref="L275:L283" si="1121">+G275+K275</f>
        <v>95.404073579999988</v>
      </c>
      <c r="M275" s="124">
        <f t="shared" ref="M275:M283" si="1122">+L275*$M$5</f>
        <v>13.3565703012</v>
      </c>
      <c r="N275" s="124">
        <f t="shared" ref="N275:N283" si="1123">+L275+M275</f>
        <v>108.76064388119998</v>
      </c>
      <c r="O275" s="206">
        <v>95.4</v>
      </c>
      <c r="P275" s="136">
        <v>108.76</v>
      </c>
      <c r="Q275" s="129">
        <v>0.06</v>
      </c>
      <c r="R275" s="49"/>
      <c r="S275" s="127">
        <v>0.05</v>
      </c>
      <c r="T275" s="130">
        <f t="shared" ref="T275" si="1124">+L275*S275</f>
        <v>4.7702036789999998</v>
      </c>
      <c r="U275" s="130">
        <f t="shared" ref="U275" si="1125">+L275+T275</f>
        <v>100.17427725899999</v>
      </c>
      <c r="V275" s="124">
        <f>+U275*$V$5</f>
        <v>14.02439881626</v>
      </c>
      <c r="W275" s="124">
        <f t="shared" ref="W275" si="1126">+U275+V275</f>
        <v>114.19867607526</v>
      </c>
      <c r="X275" s="131">
        <v>100.17</v>
      </c>
      <c r="Y275" s="32">
        <f t="shared" ref="Y275" si="1127">+X275*$Y$5</f>
        <v>14.023800000000001</v>
      </c>
      <c r="Z275" s="131">
        <f t="shared" ref="Z275" si="1128">+X275+Y275</f>
        <v>114.19380000000001</v>
      </c>
      <c r="AA275" s="31">
        <v>0.15</v>
      </c>
      <c r="AB275" s="131">
        <f t="shared" ref="AB275" si="1129">X275*AA275</f>
        <v>15.025499999999999</v>
      </c>
      <c r="AC275" s="30">
        <f t="shared" ref="AC275" si="1130">+X275+AB275</f>
        <v>115.1955</v>
      </c>
      <c r="AD275" s="131">
        <v>115.2</v>
      </c>
      <c r="AE275" s="131">
        <f t="shared" ref="AE275" si="1131">+AD275*$Y$5</f>
        <v>16.128000000000004</v>
      </c>
      <c r="AF275" s="131">
        <f t="shared" ref="AF275" si="1132">+AD275+AE275</f>
        <v>131.328</v>
      </c>
      <c r="AG275" s="50">
        <v>0.06</v>
      </c>
      <c r="AH275" s="49">
        <f>AD275*AG275</f>
        <v>6.9119999999999999</v>
      </c>
      <c r="AI275" s="51">
        <f>+AD275+AH275</f>
        <v>122.11200000000001</v>
      </c>
      <c r="AJ275" s="131">
        <v>122.11</v>
      </c>
      <c r="AK275" s="131">
        <f t="shared" ref="AK275" si="1133">+AJ275*$Y$5</f>
        <v>17.095400000000001</v>
      </c>
      <c r="AL275" s="131">
        <f t="shared" ref="AL275" si="1134">+AJ275+AK275</f>
        <v>139.2054</v>
      </c>
      <c r="AM275" s="137">
        <v>0.1</v>
      </c>
      <c r="AN275" s="131">
        <f>+AJ275*AM275+AJ275</f>
        <v>134.321</v>
      </c>
      <c r="AO275" s="131">
        <f t="shared" ref="AO275" si="1135">+AN275*$Y$5</f>
        <v>18.804940000000002</v>
      </c>
      <c r="AP275" s="131">
        <f t="shared" ref="AP275" si="1136">+AN275+AO275</f>
        <v>153.12594000000001</v>
      </c>
      <c r="AQ275" s="21">
        <v>0.06</v>
      </c>
      <c r="AR275" s="208">
        <f>+AN275*AQ275+AN275</f>
        <v>142.38025999999999</v>
      </c>
      <c r="AS275" s="208">
        <f t="shared" ref="AS275" si="1137">+AR275*$Y$5</f>
        <v>19.933236400000002</v>
      </c>
      <c r="AT275" s="208">
        <f t="shared" ref="AT275" si="1138">+AR275+AS275</f>
        <v>162.31349639999999</v>
      </c>
      <c r="AU275" s="15">
        <v>6.3600000000000004E-2</v>
      </c>
      <c r="AV275" s="99">
        <f>+AR275*AU275+AR275</f>
        <v>151.43564453599998</v>
      </c>
      <c r="AW275" s="99">
        <f t="shared" ref="AW275" si="1139">+AV275*$Y$5</f>
        <v>21.200990235039999</v>
      </c>
      <c r="AX275" s="99">
        <f t="shared" ref="AX275" si="1140">+AV275+AW275</f>
        <v>172.63663477103998</v>
      </c>
      <c r="AY275" s="304">
        <v>7.0000000000000007E-2</v>
      </c>
      <c r="AZ275" s="288">
        <f>+AV275*AY275+AV275</f>
        <v>162.03613965352</v>
      </c>
      <c r="BA275" s="219">
        <f t="shared" ref="BA275" si="1141">+AZ275*$BA$5</f>
        <v>24.305420948027997</v>
      </c>
      <c r="BB275" s="288">
        <f t="shared" ref="BB275" si="1142">+AZ275+BA275</f>
        <v>186.341560601548</v>
      </c>
    </row>
    <row r="276" spans="1:54" s="1" customFormat="1" ht="15.75" x14ac:dyDescent="0.25">
      <c r="A276" s="211" t="s">
        <v>61</v>
      </c>
      <c r="B276" s="124"/>
      <c r="C276" s="124"/>
      <c r="D276" s="124"/>
      <c r="E276" s="125"/>
      <c r="F276" s="126"/>
      <c r="G276" s="126"/>
      <c r="H276" s="126"/>
      <c r="I276" s="126"/>
      <c r="J276" s="127"/>
      <c r="K276" s="124"/>
      <c r="L276" s="124"/>
      <c r="M276" s="124"/>
      <c r="N276" s="124"/>
      <c r="O276" s="206"/>
      <c r="P276" s="136"/>
      <c r="Q276" s="207"/>
      <c r="R276" s="49"/>
      <c r="S276" s="127"/>
      <c r="T276" s="124"/>
      <c r="U276" s="124"/>
      <c r="V276" s="124"/>
      <c r="W276" s="124"/>
      <c r="X276" s="131"/>
      <c r="Y276" s="32"/>
      <c r="Z276" s="32"/>
      <c r="AA276" s="31"/>
      <c r="AB276" s="32"/>
      <c r="AC276" s="30"/>
      <c r="AD276" s="131"/>
      <c r="AE276" s="131"/>
      <c r="AF276" s="32"/>
      <c r="AG276" s="31"/>
      <c r="AH276" s="32"/>
      <c r="AI276" s="30"/>
      <c r="AJ276" s="131"/>
      <c r="AK276" s="131"/>
      <c r="AL276" s="32"/>
      <c r="AM276" s="18"/>
      <c r="AN276" s="131"/>
      <c r="AO276" s="131"/>
      <c r="AP276" s="32"/>
      <c r="AQ276" s="21"/>
      <c r="AR276" s="208"/>
      <c r="AS276" s="208"/>
      <c r="AT276" s="209"/>
      <c r="AU276" s="15"/>
      <c r="AV276" s="99"/>
      <c r="AW276" s="99"/>
      <c r="AX276" s="210"/>
      <c r="AY276" s="2"/>
      <c r="AZ276" s="288"/>
      <c r="BA276" s="288"/>
      <c r="BB276" s="289"/>
    </row>
    <row r="277" spans="1:54" s="1" customFormat="1" ht="15.75" x14ac:dyDescent="0.25">
      <c r="A277" s="207" t="s">
        <v>62</v>
      </c>
      <c r="B277" s="124"/>
      <c r="C277" s="124"/>
      <c r="D277" s="124"/>
      <c r="E277" s="125"/>
      <c r="F277" s="126"/>
      <c r="G277" s="126"/>
      <c r="H277" s="126"/>
      <c r="I277" s="126"/>
      <c r="J277" s="127"/>
      <c r="K277" s="124"/>
      <c r="L277" s="124"/>
      <c r="M277" s="124"/>
      <c r="N277" s="124"/>
      <c r="O277" s="206"/>
      <c r="P277" s="136"/>
      <c r="Q277" s="207"/>
      <c r="R277" s="49"/>
      <c r="S277" s="127"/>
      <c r="T277" s="124"/>
      <c r="U277" s="124"/>
      <c r="V277" s="124"/>
      <c r="W277" s="124"/>
      <c r="X277" s="131"/>
      <c r="Y277" s="32"/>
      <c r="Z277" s="32"/>
      <c r="AA277" s="31"/>
      <c r="AB277" s="32"/>
      <c r="AC277" s="30"/>
      <c r="AD277" s="131"/>
      <c r="AE277" s="131"/>
      <c r="AF277" s="32"/>
      <c r="AG277" s="31"/>
      <c r="AH277" s="32"/>
      <c r="AI277" s="30"/>
      <c r="AJ277" s="131"/>
      <c r="AK277" s="131"/>
      <c r="AL277" s="32"/>
      <c r="AM277" s="18"/>
      <c r="AN277" s="131"/>
      <c r="AO277" s="131"/>
      <c r="AP277" s="32"/>
      <c r="AQ277" s="21"/>
      <c r="AR277" s="208"/>
      <c r="AS277" s="208"/>
      <c r="AT277" s="209"/>
      <c r="AU277" s="15"/>
      <c r="AV277" s="99"/>
      <c r="AW277" s="99"/>
      <c r="AX277" s="210"/>
      <c r="AY277" s="2"/>
      <c r="AZ277" s="288"/>
      <c r="BA277" s="288"/>
      <c r="BB277" s="289"/>
    </row>
    <row r="278" spans="1:54" s="1" customFormat="1" ht="15.75" x14ac:dyDescent="0.25">
      <c r="A278" s="136" t="s">
        <v>60</v>
      </c>
      <c r="B278" s="124">
        <v>78.239999999999995</v>
      </c>
      <c r="C278" s="124">
        <f t="shared" si="1114"/>
        <v>10.9536</v>
      </c>
      <c r="D278" s="124">
        <f t="shared" si="1115"/>
        <v>89.193599999999989</v>
      </c>
      <c r="E278" s="125">
        <v>0.40600000000000003</v>
      </c>
      <c r="F278" s="126">
        <f t="shared" si="1116"/>
        <v>31.765440000000002</v>
      </c>
      <c r="G278" s="126">
        <f t="shared" si="1117"/>
        <v>110.00543999999999</v>
      </c>
      <c r="H278" s="126">
        <f t="shared" si="1118"/>
        <v>15.400761600000001</v>
      </c>
      <c r="I278" s="126">
        <f t="shared" si="1119"/>
        <v>125.40620159999999</v>
      </c>
      <c r="J278" s="127">
        <v>0.06</v>
      </c>
      <c r="K278" s="124">
        <f t="shared" si="1120"/>
        <v>6.6003263999999993</v>
      </c>
      <c r="L278" s="124">
        <f t="shared" si="1121"/>
        <v>116.60576639999999</v>
      </c>
      <c r="M278" s="124">
        <f t="shared" si="1122"/>
        <v>16.324807295999999</v>
      </c>
      <c r="N278" s="124">
        <f t="shared" si="1123"/>
        <v>132.93057369599998</v>
      </c>
      <c r="O278" s="206">
        <v>116.6</v>
      </c>
      <c r="P278" s="136">
        <v>132.91999999999999</v>
      </c>
      <c r="Q278" s="129">
        <v>0.06</v>
      </c>
      <c r="R278" s="49"/>
      <c r="S278" s="127">
        <v>0.05</v>
      </c>
      <c r="T278" s="130">
        <f t="shared" ref="T278" si="1143">+L278*S278</f>
        <v>5.8302883200000002</v>
      </c>
      <c r="U278" s="130">
        <f t="shared" ref="U278" si="1144">+L278+T278</f>
        <v>122.43605471999999</v>
      </c>
      <c r="V278" s="124">
        <f>+U278*$V$5</f>
        <v>17.141047660799998</v>
      </c>
      <c r="W278" s="124">
        <f t="shared" ref="W278" si="1145">+U278+V278</f>
        <v>139.5771023808</v>
      </c>
      <c r="X278" s="131">
        <v>122.44</v>
      </c>
      <c r="Y278" s="32">
        <f t="shared" ref="Y278" si="1146">+X278*$Y$5</f>
        <v>17.1416</v>
      </c>
      <c r="Z278" s="131">
        <f t="shared" ref="Z278" si="1147">+X278+Y278</f>
        <v>139.58160000000001</v>
      </c>
      <c r="AA278" s="31">
        <v>0.15</v>
      </c>
      <c r="AB278" s="131">
        <f t="shared" ref="AB278" si="1148">X278*AA278</f>
        <v>18.366</v>
      </c>
      <c r="AC278" s="30">
        <f t="shared" ref="AC278" si="1149">+X278+AB278</f>
        <v>140.80599999999998</v>
      </c>
      <c r="AD278" s="131">
        <v>140.81</v>
      </c>
      <c r="AE278" s="131">
        <f t="shared" ref="AE278" si="1150">+AD278*$Y$5</f>
        <v>19.713400000000004</v>
      </c>
      <c r="AF278" s="131">
        <f t="shared" ref="AF278" si="1151">+AD278+AE278</f>
        <v>160.52340000000001</v>
      </c>
      <c r="AG278" s="50">
        <v>0.06</v>
      </c>
      <c r="AH278" s="49">
        <f>AD278*AG278</f>
        <v>8.448599999999999</v>
      </c>
      <c r="AI278" s="51">
        <f>+AD278+AH278</f>
        <v>149.2586</v>
      </c>
      <c r="AJ278" s="131">
        <v>149.26</v>
      </c>
      <c r="AK278" s="131">
        <f t="shared" ref="AK278" si="1152">+AJ278*$Y$5</f>
        <v>20.8964</v>
      </c>
      <c r="AL278" s="131">
        <f t="shared" ref="AL278" si="1153">+AJ278+AK278</f>
        <v>170.15639999999999</v>
      </c>
      <c r="AM278" s="137">
        <v>0.1</v>
      </c>
      <c r="AN278" s="131">
        <f>+AJ278*AM278+AJ278</f>
        <v>164.18599999999998</v>
      </c>
      <c r="AO278" s="131">
        <f t="shared" ref="AO278" si="1154">+AN278*$Y$5</f>
        <v>22.986039999999999</v>
      </c>
      <c r="AP278" s="131">
        <f t="shared" ref="AP278" si="1155">+AN278+AO278</f>
        <v>187.17203999999998</v>
      </c>
      <c r="AQ278" s="21">
        <v>0.06</v>
      </c>
      <c r="AR278" s="208">
        <f>+AN278*AQ278+AN278</f>
        <v>174.03715999999997</v>
      </c>
      <c r="AS278" s="208">
        <f t="shared" ref="AS278" si="1156">+AR278*$Y$5</f>
        <v>24.365202399999998</v>
      </c>
      <c r="AT278" s="208">
        <f t="shared" ref="AT278" si="1157">+AR278+AS278</f>
        <v>198.40236239999996</v>
      </c>
      <c r="AU278" s="15">
        <v>6.3600000000000004E-2</v>
      </c>
      <c r="AV278" s="99">
        <f>+AR278*AU278+AR278</f>
        <v>185.10592337599996</v>
      </c>
      <c r="AW278" s="99">
        <f t="shared" ref="AW278" si="1158">+AV278*$Y$5</f>
        <v>25.914829272639999</v>
      </c>
      <c r="AX278" s="99">
        <f t="shared" ref="AX278" si="1159">+AV278+AW278</f>
        <v>211.02075264863996</v>
      </c>
      <c r="AY278" s="304">
        <v>7.0000000000000007E-2</v>
      </c>
      <c r="AZ278" s="288">
        <f>+AV278*AY278+AV278</f>
        <v>198.06333801231997</v>
      </c>
      <c r="BA278" s="219">
        <f t="shared" ref="BA278" si="1160">+AZ278*$BA$5</f>
        <v>29.709500701847993</v>
      </c>
      <c r="BB278" s="288">
        <f t="shared" ref="BB278" si="1161">+AZ278+BA278</f>
        <v>227.77283871416796</v>
      </c>
    </row>
    <row r="279" spans="1:54" s="1" customFormat="1" ht="15.75" x14ac:dyDescent="0.25">
      <c r="A279" s="205" t="s">
        <v>61</v>
      </c>
      <c r="B279" s="124"/>
      <c r="C279" s="124"/>
      <c r="D279" s="124"/>
      <c r="E279" s="125"/>
      <c r="F279" s="126"/>
      <c r="G279" s="126"/>
      <c r="H279" s="126"/>
      <c r="I279" s="126"/>
      <c r="J279" s="127"/>
      <c r="K279" s="124"/>
      <c r="L279" s="124"/>
      <c r="M279" s="124"/>
      <c r="N279" s="124"/>
      <c r="O279" s="206"/>
      <c r="P279" s="136"/>
      <c r="Q279" s="207"/>
      <c r="R279" s="49"/>
      <c r="S279" s="127"/>
      <c r="T279" s="124"/>
      <c r="U279" s="124"/>
      <c r="V279" s="124"/>
      <c r="W279" s="124"/>
      <c r="X279" s="131"/>
      <c r="Y279" s="32"/>
      <c r="Z279" s="32"/>
      <c r="AA279" s="31"/>
      <c r="AB279" s="32"/>
      <c r="AC279" s="30"/>
      <c r="AD279" s="131"/>
      <c r="AE279" s="131"/>
      <c r="AF279" s="32"/>
      <c r="AG279" s="31"/>
      <c r="AH279" s="32"/>
      <c r="AI279" s="30"/>
      <c r="AJ279" s="131"/>
      <c r="AK279" s="131"/>
      <c r="AL279" s="32"/>
      <c r="AM279" s="18"/>
      <c r="AN279" s="131"/>
      <c r="AO279" s="131"/>
      <c r="AP279" s="32"/>
      <c r="AQ279" s="21"/>
      <c r="AR279" s="208"/>
      <c r="AS279" s="208"/>
      <c r="AT279" s="209"/>
      <c r="AU279" s="15"/>
      <c r="AV279" s="99"/>
      <c r="AW279" s="99"/>
      <c r="AX279" s="210"/>
      <c r="AY279" s="2"/>
      <c r="AZ279" s="288"/>
      <c r="BA279" s="288"/>
      <c r="BB279" s="289"/>
    </row>
    <row r="280" spans="1:54" s="1" customFormat="1" ht="15.75" x14ac:dyDescent="0.25">
      <c r="A280" s="212" t="s">
        <v>339</v>
      </c>
      <c r="B280" s="213">
        <v>440.39</v>
      </c>
      <c r="C280" s="213">
        <f t="shared" si="1114"/>
        <v>61.654600000000002</v>
      </c>
      <c r="D280" s="213">
        <f t="shared" si="1115"/>
        <v>502.0446</v>
      </c>
      <c r="E280" s="214">
        <v>0.13536000000000001</v>
      </c>
      <c r="F280" s="213">
        <f t="shared" si="1116"/>
        <v>59.611190400000005</v>
      </c>
      <c r="G280" s="213">
        <f t="shared" si="1117"/>
        <v>500.00119039999998</v>
      </c>
      <c r="H280" s="213">
        <f t="shared" si="1118"/>
        <v>70.000166656000005</v>
      </c>
      <c r="I280" s="213">
        <f t="shared" si="1119"/>
        <v>570.00135705599996</v>
      </c>
      <c r="J280" s="214">
        <v>0.06</v>
      </c>
      <c r="K280" s="213">
        <f t="shared" si="1120"/>
        <v>30.000071423999998</v>
      </c>
      <c r="L280" s="213">
        <f t="shared" si="1121"/>
        <v>530.00126182400004</v>
      </c>
      <c r="M280" s="213">
        <f t="shared" si="1122"/>
        <v>74.200176655360011</v>
      </c>
      <c r="N280" s="213">
        <f t="shared" si="1123"/>
        <v>604.20143847936004</v>
      </c>
      <c r="O280" s="215">
        <v>530</v>
      </c>
      <c r="P280" s="216">
        <v>604.20000000000005</v>
      </c>
      <c r="Q280" s="217">
        <v>0.06</v>
      </c>
      <c r="R280" s="216"/>
      <c r="S280" s="214">
        <v>0.05</v>
      </c>
      <c r="T280" s="218">
        <f t="shared" ref="T280" si="1162">+L280*S280</f>
        <v>26.500063091200005</v>
      </c>
      <c r="U280" s="218">
        <f t="shared" ref="U280" si="1163">+L280+T280</f>
        <v>556.50132491520003</v>
      </c>
      <c r="V280" s="213">
        <f>+U280*$V$5</f>
        <v>77.910185488128008</v>
      </c>
      <c r="W280" s="213">
        <f t="shared" ref="W280" si="1164">+U280+V280</f>
        <v>634.41151040332807</v>
      </c>
      <c r="X280" s="219">
        <v>556.5</v>
      </c>
      <c r="Y280" s="216">
        <f t="shared" ref="Y280" si="1165">+X280*$Y$5</f>
        <v>77.910000000000011</v>
      </c>
      <c r="Z280" s="219">
        <f t="shared" ref="Z280" si="1166">+X280+Y280</f>
        <v>634.41</v>
      </c>
      <c r="AA280" s="214">
        <v>0.15</v>
      </c>
      <c r="AB280" s="219">
        <f t="shared" ref="AB280" si="1167">X280*AA280</f>
        <v>83.474999999999994</v>
      </c>
      <c r="AC280" s="220">
        <f t="shared" ref="AC280" si="1168">+X280+AB280</f>
        <v>639.97500000000002</v>
      </c>
      <c r="AD280" s="219">
        <v>639.98</v>
      </c>
      <c r="AE280" s="219">
        <f t="shared" ref="AE280" si="1169">+AD280*$Y$5</f>
        <v>89.597200000000015</v>
      </c>
      <c r="AF280" s="219">
        <f t="shared" ref="AF280" si="1170">+AD280+AE280</f>
        <v>729.57720000000006</v>
      </c>
      <c r="AG280" s="214">
        <v>0.06</v>
      </c>
      <c r="AH280" s="216">
        <f>AD280*AG280</f>
        <v>38.398800000000001</v>
      </c>
      <c r="AI280" s="220">
        <f>+AD280+AH280</f>
        <v>678.37880000000007</v>
      </c>
      <c r="AJ280" s="219">
        <v>678.38</v>
      </c>
      <c r="AK280" s="219">
        <f t="shared" ref="AK280" si="1171">+AJ280*$Y$5</f>
        <v>94.973200000000006</v>
      </c>
      <c r="AL280" s="219">
        <f t="shared" ref="AL280" si="1172">+AJ280+AK280</f>
        <v>773.35320000000002</v>
      </c>
      <c r="AM280" s="221">
        <v>0</v>
      </c>
      <c r="AN280" s="219">
        <f>+AJ280*AM280+AJ280</f>
        <v>678.38</v>
      </c>
      <c r="AO280" s="219">
        <f t="shared" ref="AO280" si="1173">+AN280*$Y$5</f>
        <v>94.973200000000006</v>
      </c>
      <c r="AP280" s="219">
        <f t="shared" ref="AP280" si="1174">+AN280+AO280</f>
        <v>773.35320000000002</v>
      </c>
      <c r="AQ280" s="221">
        <v>0.06</v>
      </c>
      <c r="AR280" s="219">
        <f>+AN280*AQ280+AN280</f>
        <v>719.08280000000002</v>
      </c>
      <c r="AS280" s="219">
        <f t="shared" ref="AS280" si="1175">+AR280*$Y$5</f>
        <v>100.67159200000002</v>
      </c>
      <c r="AT280" s="219">
        <f t="shared" ref="AT280" si="1176">+AR280+AS280</f>
        <v>819.75439200000005</v>
      </c>
      <c r="AU280" s="222">
        <v>6.3600000000000004E-2</v>
      </c>
      <c r="AV280" s="80">
        <f>+AR280*AU280+AR280</f>
        <v>764.81646608000005</v>
      </c>
      <c r="AW280" s="80">
        <f t="shared" ref="AW280" si="1177">+AV280*$Y$5</f>
        <v>107.07430525120002</v>
      </c>
      <c r="AX280" s="80">
        <f t="shared" ref="AX280" si="1178">+AV280+AW280</f>
        <v>871.89077133120009</v>
      </c>
      <c r="AY280" s="304">
        <v>7.0000000000000007E-2</v>
      </c>
      <c r="AZ280" s="219">
        <f>+AV280*AY280+AV280</f>
        <v>818.35361870560007</v>
      </c>
      <c r="BA280" s="219">
        <f t="shared" ref="BA280" si="1179">+AZ280*$BA$5</f>
        <v>122.75304280584001</v>
      </c>
      <c r="BB280" s="219">
        <f t="shared" ref="BB280" si="1180">+AZ280+BA280</f>
        <v>941.10666151144005</v>
      </c>
    </row>
    <row r="281" spans="1:54" s="1" customFormat="1" ht="15.75" x14ac:dyDescent="0.25">
      <c r="A281" s="136" t="s">
        <v>61</v>
      </c>
      <c r="B281" s="124"/>
      <c r="C281" s="124"/>
      <c r="D281" s="124"/>
      <c r="E281" s="125"/>
      <c r="F281" s="126"/>
      <c r="G281" s="126"/>
      <c r="H281" s="126"/>
      <c r="I281" s="126"/>
      <c r="J281" s="127"/>
      <c r="K281" s="124"/>
      <c r="L281" s="124"/>
      <c r="M281" s="124"/>
      <c r="N281" s="124"/>
      <c r="O281" s="206"/>
      <c r="P281" s="136"/>
      <c r="Q281" s="207"/>
      <c r="R281" s="49"/>
      <c r="S281" s="127"/>
      <c r="T281" s="124"/>
      <c r="U281" s="124"/>
      <c r="V281" s="124"/>
      <c r="W281" s="124"/>
      <c r="X281" s="131"/>
      <c r="Y281" s="32"/>
      <c r="Z281" s="32"/>
      <c r="AA281" s="31"/>
      <c r="AB281" s="32"/>
      <c r="AC281" s="30"/>
      <c r="AD281" s="131"/>
      <c r="AE281" s="131"/>
      <c r="AF281" s="32"/>
      <c r="AG281" s="31"/>
      <c r="AH281" s="32"/>
      <c r="AI281" s="30"/>
      <c r="AJ281" s="131"/>
      <c r="AK281" s="131"/>
      <c r="AL281" s="32"/>
      <c r="AM281" s="18"/>
      <c r="AN281" s="131"/>
      <c r="AO281" s="131"/>
      <c r="AP281" s="32"/>
      <c r="AQ281" s="21"/>
      <c r="AR281" s="208"/>
      <c r="AS281" s="208"/>
      <c r="AT281" s="209"/>
      <c r="AU281" s="15"/>
      <c r="AV281" s="99"/>
      <c r="AW281" s="99"/>
      <c r="AX281" s="210"/>
      <c r="AY281" s="2"/>
      <c r="AZ281" s="288"/>
      <c r="BA281" s="288"/>
      <c r="BB281" s="289"/>
    </row>
    <row r="282" spans="1:54" s="1" customFormat="1" ht="15.75" x14ac:dyDescent="0.25">
      <c r="A282" s="205" t="s">
        <v>42</v>
      </c>
      <c r="B282" s="124"/>
      <c r="C282" s="124"/>
      <c r="D282" s="124"/>
      <c r="E282" s="125"/>
      <c r="F282" s="126"/>
      <c r="G282" s="126"/>
      <c r="H282" s="126"/>
      <c r="I282" s="126"/>
      <c r="J282" s="127"/>
      <c r="K282" s="124"/>
      <c r="L282" s="124"/>
      <c r="M282" s="124"/>
      <c r="N282" s="124"/>
      <c r="O282" s="206"/>
      <c r="P282" s="136"/>
      <c r="Q282" s="207"/>
      <c r="R282" s="49"/>
      <c r="S282" s="127"/>
      <c r="T282" s="124"/>
      <c r="U282" s="124"/>
      <c r="V282" s="124"/>
      <c r="W282" s="124"/>
      <c r="X282" s="131"/>
      <c r="Y282" s="32"/>
      <c r="Z282" s="32"/>
      <c r="AA282" s="31"/>
      <c r="AB282" s="32"/>
      <c r="AC282" s="30"/>
      <c r="AD282" s="131"/>
      <c r="AE282" s="131"/>
      <c r="AF282" s="32"/>
      <c r="AG282" s="31"/>
      <c r="AH282" s="32"/>
      <c r="AI282" s="30"/>
      <c r="AJ282" s="131"/>
      <c r="AK282" s="131"/>
      <c r="AL282" s="32"/>
      <c r="AM282" s="18"/>
      <c r="AN282" s="131"/>
      <c r="AO282" s="131"/>
      <c r="AP282" s="32"/>
      <c r="AQ282" s="21"/>
      <c r="AR282" s="208"/>
      <c r="AS282" s="208"/>
      <c r="AT282" s="209"/>
      <c r="AU282" s="15"/>
      <c r="AV282" s="99"/>
      <c r="AW282" s="99"/>
      <c r="AX282" s="210"/>
      <c r="AY282" s="2"/>
      <c r="AZ282" s="288"/>
      <c r="BA282" s="288"/>
      <c r="BB282" s="289"/>
    </row>
    <row r="283" spans="1:54" s="1" customFormat="1" ht="15.75" x14ac:dyDescent="0.25">
      <c r="A283" s="136" t="s">
        <v>60</v>
      </c>
      <c r="B283" s="124">
        <v>440.39</v>
      </c>
      <c r="C283" s="124">
        <f t="shared" si="1114"/>
        <v>61.654600000000002</v>
      </c>
      <c r="D283" s="124">
        <f t="shared" si="1115"/>
        <v>502.0446</v>
      </c>
      <c r="E283" s="125">
        <v>0.13536000000000001</v>
      </c>
      <c r="F283" s="126">
        <f t="shared" si="1116"/>
        <v>59.611190400000005</v>
      </c>
      <c r="G283" s="126">
        <f t="shared" si="1117"/>
        <v>500.00119039999998</v>
      </c>
      <c r="H283" s="126">
        <f t="shared" si="1118"/>
        <v>70.000166656000005</v>
      </c>
      <c r="I283" s="126">
        <f t="shared" si="1119"/>
        <v>570.00135705599996</v>
      </c>
      <c r="J283" s="127">
        <v>0.06</v>
      </c>
      <c r="K283" s="124">
        <f t="shared" si="1120"/>
        <v>30.000071423999998</v>
      </c>
      <c r="L283" s="124">
        <f t="shared" si="1121"/>
        <v>530.00126182400004</v>
      </c>
      <c r="M283" s="124">
        <f t="shared" si="1122"/>
        <v>74.200176655360011</v>
      </c>
      <c r="N283" s="124">
        <f t="shared" si="1123"/>
        <v>604.20143847936004</v>
      </c>
      <c r="O283" s="206">
        <v>530</v>
      </c>
      <c r="P283" s="136">
        <v>604.20000000000005</v>
      </c>
      <c r="Q283" s="129">
        <v>0.06</v>
      </c>
      <c r="R283" s="49"/>
      <c r="S283" s="127">
        <v>0.05</v>
      </c>
      <c r="T283" s="130">
        <f t="shared" ref="T283" si="1181">+L283*S283</f>
        <v>26.500063091200005</v>
      </c>
      <c r="U283" s="130">
        <f t="shared" ref="U283" si="1182">+L283+T283</f>
        <v>556.50132491520003</v>
      </c>
      <c r="V283" s="124">
        <f>+U283*$V$5</f>
        <v>77.910185488128008</v>
      </c>
      <c r="W283" s="124">
        <f t="shared" ref="W283" si="1183">+U283+V283</f>
        <v>634.41151040332807</v>
      </c>
      <c r="X283" s="131">
        <v>556.5</v>
      </c>
      <c r="Y283" s="32">
        <f t="shared" ref="Y283" si="1184">+X283*$Y$5</f>
        <v>77.910000000000011</v>
      </c>
      <c r="Z283" s="131">
        <f t="shared" ref="Z283" si="1185">+X283+Y283</f>
        <v>634.41</v>
      </c>
      <c r="AA283" s="31">
        <v>0.15</v>
      </c>
      <c r="AB283" s="131">
        <f t="shared" ref="AB283" si="1186">X283*AA283</f>
        <v>83.474999999999994</v>
      </c>
      <c r="AC283" s="30">
        <f t="shared" ref="AC283" si="1187">+X283+AB283</f>
        <v>639.97500000000002</v>
      </c>
      <c r="AD283" s="131">
        <v>639.98</v>
      </c>
      <c r="AE283" s="131">
        <f t="shared" ref="AE283" si="1188">+AD283*$Y$5</f>
        <v>89.597200000000015</v>
      </c>
      <c r="AF283" s="131">
        <f t="shared" ref="AF283" si="1189">+AD283+AE283</f>
        <v>729.57720000000006</v>
      </c>
      <c r="AG283" s="50">
        <v>0.06</v>
      </c>
      <c r="AH283" s="49">
        <f>AD283*AG283</f>
        <v>38.398800000000001</v>
      </c>
      <c r="AI283" s="51">
        <f>+AD283+AH283</f>
        <v>678.37880000000007</v>
      </c>
      <c r="AJ283" s="131">
        <v>678.38</v>
      </c>
      <c r="AK283" s="131">
        <f t="shared" ref="AK283" si="1190">+AJ283*$Y$5</f>
        <v>94.973200000000006</v>
      </c>
      <c r="AL283" s="131">
        <f t="shared" ref="AL283" si="1191">+AJ283+AK283</f>
        <v>773.35320000000002</v>
      </c>
      <c r="AM283" s="137">
        <v>0.1</v>
      </c>
      <c r="AN283" s="131">
        <f>+AJ283*AM283+AJ283</f>
        <v>746.21799999999996</v>
      </c>
      <c r="AO283" s="131">
        <f t="shared" ref="AO283" si="1192">+AN283*$Y$5</f>
        <v>104.47052000000001</v>
      </c>
      <c r="AP283" s="131">
        <f t="shared" ref="AP283" si="1193">+AN283+AO283</f>
        <v>850.68851999999993</v>
      </c>
      <c r="AQ283" s="21">
        <v>0.06</v>
      </c>
      <c r="AR283" s="208">
        <f>+AN283*AQ283+AN283</f>
        <v>790.99108000000001</v>
      </c>
      <c r="AS283" s="208">
        <f t="shared" ref="AS283" si="1194">+AR283*$Y$5</f>
        <v>110.73875120000001</v>
      </c>
      <c r="AT283" s="208">
        <f t="shared" ref="AT283" si="1195">+AR283+AS283</f>
        <v>901.72983120000004</v>
      </c>
      <c r="AU283" s="15">
        <v>6.3600000000000004E-2</v>
      </c>
      <c r="AV283" s="99">
        <f>+AR283*AU283+AR283</f>
        <v>841.29811268800006</v>
      </c>
      <c r="AW283" s="99">
        <f t="shared" ref="AW283" si="1196">+AV283*$Y$5</f>
        <v>117.78173577632002</v>
      </c>
      <c r="AX283" s="99">
        <f t="shared" ref="AX283" si="1197">+AV283+AW283</f>
        <v>959.07984846432009</v>
      </c>
      <c r="AY283" s="304">
        <v>7.0000000000000007E-2</v>
      </c>
      <c r="AZ283" s="288">
        <f>+AV283*AY283+AV283</f>
        <v>900.18898057616002</v>
      </c>
      <c r="BA283" s="219">
        <f t="shared" ref="BA283" si="1198">+AZ283*$BA$5</f>
        <v>135.02834708642399</v>
      </c>
      <c r="BB283" s="288">
        <f t="shared" ref="BB283" si="1199">+AZ283+BA283</f>
        <v>1035.217327662584</v>
      </c>
    </row>
    <row r="284" spans="1:54" s="1" customFormat="1" ht="15.75" x14ac:dyDescent="0.25">
      <c r="A284" s="136" t="s">
        <v>61</v>
      </c>
      <c r="B284" s="124"/>
      <c r="C284" s="124"/>
      <c r="D284" s="124"/>
      <c r="E284" s="125"/>
      <c r="F284" s="126"/>
      <c r="G284" s="126"/>
      <c r="H284" s="126"/>
      <c r="I284" s="126"/>
      <c r="J284" s="127"/>
      <c r="K284" s="124"/>
      <c r="L284" s="124"/>
      <c r="M284" s="124"/>
      <c r="N284" s="124"/>
      <c r="O284" s="206"/>
      <c r="P284" s="136"/>
      <c r="Q284" s="207"/>
      <c r="R284" s="49"/>
      <c r="S284" s="127"/>
      <c r="T284" s="124"/>
      <c r="U284" s="124"/>
      <c r="V284" s="124"/>
      <c r="W284" s="124"/>
      <c r="X284" s="131"/>
      <c r="Y284" s="32"/>
      <c r="Z284" s="32"/>
      <c r="AA284" s="31"/>
      <c r="AB284" s="32"/>
      <c r="AC284" s="30"/>
      <c r="AD284" s="131"/>
      <c r="AE284" s="131"/>
      <c r="AF284" s="32"/>
      <c r="AG284" s="31"/>
      <c r="AH284" s="32"/>
      <c r="AI284" s="30"/>
      <c r="AJ284" s="131"/>
      <c r="AK284" s="131"/>
      <c r="AL284" s="32"/>
      <c r="AM284" s="18"/>
      <c r="AN284" s="131"/>
      <c r="AO284" s="131"/>
      <c r="AP284" s="32"/>
      <c r="AQ284" s="21"/>
      <c r="AR284" s="208"/>
      <c r="AS284" s="208"/>
      <c r="AT284" s="209"/>
      <c r="AU284" s="15"/>
      <c r="AV284" s="99"/>
      <c r="AW284" s="99"/>
      <c r="AX284" s="210"/>
      <c r="AY284" s="2"/>
      <c r="AZ284" s="288"/>
      <c r="BA284" s="288"/>
      <c r="BB284" s="289"/>
    </row>
    <row r="285" spans="1:54" s="1" customFormat="1" ht="15.75" x14ac:dyDescent="0.25">
      <c r="A285" s="139" t="s">
        <v>44</v>
      </c>
      <c r="B285" s="139"/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191"/>
      <c r="P285" s="139"/>
      <c r="Q285" s="23"/>
      <c r="R285" s="141"/>
      <c r="S285" s="139"/>
      <c r="T285" s="139"/>
      <c r="U285" s="139"/>
      <c r="V285" s="139"/>
      <c r="W285" s="139"/>
      <c r="X285" s="132"/>
      <c r="Y285" s="141"/>
      <c r="Z285" s="141"/>
      <c r="AA285" s="142"/>
      <c r="AB285" s="141"/>
      <c r="AC285" s="30"/>
      <c r="AD285" s="132"/>
      <c r="AE285" s="132"/>
      <c r="AF285" s="141"/>
      <c r="AG285" s="31"/>
      <c r="AH285" s="32"/>
      <c r="AI285" s="30"/>
      <c r="AJ285" s="132"/>
      <c r="AK285" s="132"/>
      <c r="AL285" s="141"/>
      <c r="AM285" s="18"/>
      <c r="AN285" s="132"/>
      <c r="AO285" s="132"/>
      <c r="AP285" s="141"/>
      <c r="AQ285" s="21"/>
      <c r="AR285" s="176"/>
      <c r="AS285" s="176"/>
      <c r="AT285" s="192"/>
      <c r="AU285" s="15"/>
      <c r="AV285" s="134"/>
      <c r="AW285" s="134"/>
      <c r="AX285" s="143"/>
      <c r="AY285" s="2"/>
      <c r="AZ285" s="285"/>
      <c r="BA285" s="285"/>
      <c r="BB285" s="286"/>
    </row>
    <row r="286" spans="1:54" s="1" customFormat="1" ht="15.75" x14ac:dyDescent="0.25">
      <c r="A286" s="136" t="s">
        <v>60</v>
      </c>
      <c r="B286" s="124">
        <v>587.17999999999995</v>
      </c>
      <c r="C286" s="124">
        <f t="shared" ref="C286" si="1200">+B286*$C$5</f>
        <v>82.205200000000005</v>
      </c>
      <c r="D286" s="124">
        <f t="shared" ref="D286" si="1201">+B286+C286</f>
        <v>669.38519999999994</v>
      </c>
      <c r="E286" s="125">
        <v>0.107</v>
      </c>
      <c r="F286" s="126">
        <f t="shared" ref="F286" si="1202">+B286*E286</f>
        <v>62.828259999999993</v>
      </c>
      <c r="G286" s="126">
        <f t="shared" ref="G286" si="1203">+B286+F286</f>
        <v>650.00825999999995</v>
      </c>
      <c r="H286" s="126">
        <f t="shared" ref="H286" si="1204">+G286*$H$5</f>
        <v>91.001156399999999</v>
      </c>
      <c r="I286" s="126">
        <f t="shared" ref="I286" si="1205">+G286+H286</f>
        <v>741.00941639999996</v>
      </c>
      <c r="J286" s="127">
        <v>0.06</v>
      </c>
      <c r="K286" s="124">
        <f t="shared" ref="K286" si="1206">+G286*J286</f>
        <v>39.000495599999994</v>
      </c>
      <c r="L286" s="124">
        <f t="shared" ref="L286" si="1207">+G286+K286</f>
        <v>689.00875559999997</v>
      </c>
      <c r="M286" s="124">
        <f t="shared" ref="M286" si="1208">+L286*$M$5</f>
        <v>96.461225784000007</v>
      </c>
      <c r="N286" s="124">
        <f t="shared" ref="N286" si="1209">+L286+M286</f>
        <v>785.46998138399999</v>
      </c>
      <c r="O286" s="206">
        <v>689</v>
      </c>
      <c r="P286" s="136">
        <v>785.46</v>
      </c>
      <c r="Q286" s="129">
        <v>0.06</v>
      </c>
      <c r="R286" s="49"/>
      <c r="S286" s="127">
        <v>0.05</v>
      </c>
      <c r="T286" s="130">
        <f t="shared" ref="T286" si="1210">+L286*S286</f>
        <v>34.450437780000001</v>
      </c>
      <c r="U286" s="130">
        <f t="shared" ref="U286" si="1211">+L286+T286</f>
        <v>723.45919337999999</v>
      </c>
      <c r="V286" s="124">
        <f>+U286*$V$5</f>
        <v>101.28428707320001</v>
      </c>
      <c r="W286" s="124">
        <f t="shared" ref="W286" si="1212">+U286+V286</f>
        <v>824.74348045319994</v>
      </c>
      <c r="X286" s="131">
        <v>723.46</v>
      </c>
      <c r="Y286" s="32">
        <f t="shared" ref="Y286" si="1213">+X286*$Y$5</f>
        <v>101.28440000000002</v>
      </c>
      <c r="Z286" s="131">
        <f t="shared" ref="Z286" si="1214">+X286+Y286</f>
        <v>824.74440000000004</v>
      </c>
      <c r="AA286" s="31">
        <v>0.15</v>
      </c>
      <c r="AB286" s="131">
        <f t="shared" ref="AB286" si="1215">X286*AA286</f>
        <v>108.51900000000001</v>
      </c>
      <c r="AC286" s="30">
        <f t="shared" ref="AC286" si="1216">+X286+AB286</f>
        <v>831.97900000000004</v>
      </c>
      <c r="AD286" s="131">
        <v>831.98</v>
      </c>
      <c r="AE286" s="131">
        <f t="shared" ref="AE286" si="1217">+AD286*$Y$5</f>
        <v>116.47720000000001</v>
      </c>
      <c r="AF286" s="131">
        <f t="shared" ref="AF286" si="1218">+AD286+AE286</f>
        <v>948.45720000000006</v>
      </c>
      <c r="AG286" s="50">
        <v>0.06</v>
      </c>
      <c r="AH286" s="49">
        <f>AD286*AG286</f>
        <v>49.918799999999997</v>
      </c>
      <c r="AI286" s="51">
        <f>+AD286+AH286</f>
        <v>881.89880000000005</v>
      </c>
      <c r="AJ286" s="131">
        <v>881.9</v>
      </c>
      <c r="AK286" s="131">
        <f t="shared" ref="AK286" si="1219">+AJ286*$Y$5</f>
        <v>123.46600000000001</v>
      </c>
      <c r="AL286" s="131">
        <f t="shared" ref="AL286" si="1220">+AJ286+AK286</f>
        <v>1005.366</v>
      </c>
      <c r="AM286" s="137">
        <v>0.1</v>
      </c>
      <c r="AN286" s="131">
        <f>+AJ286*AM286+AJ286</f>
        <v>970.08999999999992</v>
      </c>
      <c r="AO286" s="131">
        <f t="shared" ref="AO286" si="1221">+AN286*$Y$5</f>
        <v>135.8126</v>
      </c>
      <c r="AP286" s="131">
        <f t="shared" ref="AP286" si="1222">+AN286+AO286</f>
        <v>1105.9025999999999</v>
      </c>
      <c r="AQ286" s="21">
        <v>0.06</v>
      </c>
      <c r="AR286" s="208">
        <f>+AN286*AQ286+AN286</f>
        <v>1028.2954</v>
      </c>
      <c r="AS286" s="208">
        <f t="shared" ref="AS286" si="1223">+AR286*$Y$5</f>
        <v>143.96135600000002</v>
      </c>
      <c r="AT286" s="208">
        <f t="shared" ref="AT286" si="1224">+AR286+AS286</f>
        <v>1172.256756</v>
      </c>
      <c r="AU286" s="15">
        <v>6.3600000000000004E-2</v>
      </c>
      <c r="AV286" s="99">
        <f>+AR286*AU286+AR286</f>
        <v>1093.69498744</v>
      </c>
      <c r="AW286" s="99">
        <f t="shared" ref="AW286" si="1225">+AV286*$Y$5</f>
        <v>153.11729824160003</v>
      </c>
      <c r="AX286" s="99">
        <f t="shared" ref="AX286" si="1226">+AV286+AW286</f>
        <v>1246.8122856816001</v>
      </c>
      <c r="AY286" s="304">
        <v>7.0000000000000007E-2</v>
      </c>
      <c r="AZ286" s="288">
        <f>+AV286*AY286+AV286</f>
        <v>1170.2536365608</v>
      </c>
      <c r="BA286" s="219">
        <f t="shared" ref="BA286" si="1227">+AZ286*$BA$5</f>
        <v>175.53804548412</v>
      </c>
      <c r="BB286" s="288">
        <f t="shared" ref="BB286" si="1228">+AZ286+BA286</f>
        <v>1345.79168204492</v>
      </c>
    </row>
    <row r="287" spans="1:54" s="1" customFormat="1" ht="15.75" x14ac:dyDescent="0.25">
      <c r="A287" s="136" t="s">
        <v>61</v>
      </c>
      <c r="B287" s="124"/>
      <c r="C287" s="124"/>
      <c r="D287" s="124"/>
      <c r="E287" s="125"/>
      <c r="F287" s="126"/>
      <c r="G287" s="126"/>
      <c r="H287" s="126"/>
      <c r="I287" s="126"/>
      <c r="J287" s="127"/>
      <c r="K287" s="124"/>
      <c r="L287" s="124"/>
      <c r="M287" s="124"/>
      <c r="N287" s="124"/>
      <c r="O287" s="206"/>
      <c r="P287" s="136"/>
      <c r="Q287" s="207"/>
      <c r="R287" s="49"/>
      <c r="S287" s="127"/>
      <c r="T287" s="124"/>
      <c r="U287" s="124"/>
      <c r="V287" s="124"/>
      <c r="W287" s="124"/>
      <c r="X287" s="131"/>
      <c r="Y287" s="32"/>
      <c r="Z287" s="32"/>
      <c r="AA287" s="31"/>
      <c r="AB287" s="32"/>
      <c r="AC287" s="30"/>
      <c r="AD287" s="131"/>
      <c r="AE287" s="131"/>
      <c r="AF287" s="32"/>
      <c r="AG287" s="31"/>
      <c r="AH287" s="32"/>
      <c r="AI287" s="30"/>
      <c r="AJ287" s="131"/>
      <c r="AK287" s="131"/>
      <c r="AL287" s="32"/>
      <c r="AM287" s="18"/>
      <c r="AN287" s="131"/>
      <c r="AO287" s="131"/>
      <c r="AP287" s="32"/>
      <c r="AQ287" s="21"/>
      <c r="AR287" s="208"/>
      <c r="AS287" s="208"/>
      <c r="AT287" s="209"/>
      <c r="AU287" s="15"/>
      <c r="AV287" s="99"/>
      <c r="AW287" s="99"/>
      <c r="AX287" s="210"/>
      <c r="AY287" s="2"/>
      <c r="AZ287" s="288"/>
      <c r="BA287" s="288"/>
      <c r="BB287" s="289"/>
    </row>
    <row r="288" spans="1:54" s="1" customFormat="1" ht="15.75" x14ac:dyDescent="0.25">
      <c r="A288" s="139" t="s">
        <v>45</v>
      </c>
      <c r="B288" s="139"/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  <c r="O288" s="191"/>
      <c r="P288" s="139"/>
      <c r="Q288" s="23"/>
      <c r="R288" s="49"/>
      <c r="S288" s="139"/>
      <c r="T288" s="139"/>
      <c r="U288" s="139"/>
      <c r="V288" s="139"/>
      <c r="W288" s="139"/>
      <c r="X288" s="132"/>
      <c r="Y288" s="141"/>
      <c r="Z288" s="141"/>
      <c r="AA288" s="142"/>
      <c r="AB288" s="141"/>
      <c r="AC288" s="30"/>
      <c r="AD288" s="132"/>
      <c r="AE288" s="132"/>
      <c r="AF288" s="141"/>
      <c r="AG288" s="31"/>
      <c r="AH288" s="32"/>
      <c r="AI288" s="30"/>
      <c r="AJ288" s="132"/>
      <c r="AK288" s="132"/>
      <c r="AL288" s="141"/>
      <c r="AM288" s="18"/>
      <c r="AN288" s="132"/>
      <c r="AO288" s="132"/>
      <c r="AP288" s="141"/>
      <c r="AQ288" s="21"/>
      <c r="AR288" s="176"/>
      <c r="AS288" s="176"/>
      <c r="AT288" s="192"/>
      <c r="AU288" s="15"/>
      <c r="AV288" s="134"/>
      <c r="AW288" s="134"/>
      <c r="AX288" s="143"/>
      <c r="AY288" s="2"/>
      <c r="AZ288" s="285"/>
      <c r="BA288" s="285"/>
      <c r="BB288" s="286"/>
    </row>
    <row r="289" spans="1:54" s="1" customFormat="1" ht="15.75" x14ac:dyDescent="0.25">
      <c r="A289" s="136" t="s">
        <v>60</v>
      </c>
      <c r="B289" s="124">
        <v>70.010000000000005</v>
      </c>
      <c r="C289" s="124">
        <f t="shared" ref="C289" si="1229">+B289*$C$5</f>
        <v>9.801400000000001</v>
      </c>
      <c r="D289" s="124">
        <f t="shared" ref="D289" si="1230">+B289+C289</f>
        <v>79.811400000000006</v>
      </c>
      <c r="E289" s="125">
        <v>0.28560000000000002</v>
      </c>
      <c r="F289" s="126">
        <f t="shared" ref="F289" si="1231">+B289*E289</f>
        <v>19.994856000000002</v>
      </c>
      <c r="G289" s="126">
        <f t="shared" ref="G289" si="1232">+B289+F289</f>
        <v>90.004856000000004</v>
      </c>
      <c r="H289" s="126">
        <f t="shared" ref="H289" si="1233">+G289*$H$5</f>
        <v>12.600679840000002</v>
      </c>
      <c r="I289" s="126">
        <f t="shared" ref="I289" si="1234">+G289+H289</f>
        <v>102.60553584</v>
      </c>
      <c r="J289" s="127">
        <v>0.06</v>
      </c>
      <c r="K289" s="124">
        <f t="shared" ref="K289" si="1235">+G289*J289</f>
        <v>5.4002913599999998</v>
      </c>
      <c r="L289" s="124">
        <f t="shared" ref="L289" si="1236">+G289+K289</f>
        <v>95.405147360000001</v>
      </c>
      <c r="M289" s="124">
        <f t="shared" ref="M289" si="1237">+L289*$M$5</f>
        <v>13.356720630400002</v>
      </c>
      <c r="N289" s="124">
        <f t="shared" ref="N289" si="1238">+L289+M289</f>
        <v>108.76186799040001</v>
      </c>
      <c r="O289" s="206">
        <v>95.4</v>
      </c>
      <c r="P289" s="136">
        <v>108.76</v>
      </c>
      <c r="Q289" s="129">
        <v>0.06</v>
      </c>
      <c r="R289" s="49"/>
      <c r="S289" s="127">
        <v>0.05</v>
      </c>
      <c r="T289" s="130">
        <f t="shared" ref="T289" si="1239">+L289*S289</f>
        <v>4.7702573680000002</v>
      </c>
      <c r="U289" s="130">
        <f t="shared" ref="U289" si="1240">+L289+T289</f>
        <v>100.175404728</v>
      </c>
      <c r="V289" s="124">
        <f>+U289*$V$5</f>
        <v>14.024556661920002</v>
      </c>
      <c r="W289" s="124">
        <f t="shared" ref="W289" si="1241">+U289+V289</f>
        <v>114.19996138992001</v>
      </c>
      <c r="X289" s="131">
        <v>100.17</v>
      </c>
      <c r="Y289" s="32">
        <f t="shared" ref="Y289" si="1242">+X289*$Y$5</f>
        <v>14.023800000000001</v>
      </c>
      <c r="Z289" s="131">
        <f t="shared" ref="Z289" si="1243">+X289+Y289</f>
        <v>114.19380000000001</v>
      </c>
      <c r="AA289" s="31">
        <v>0.15</v>
      </c>
      <c r="AB289" s="131">
        <f t="shared" ref="AB289" si="1244">X289*AA289</f>
        <v>15.025499999999999</v>
      </c>
      <c r="AC289" s="30">
        <f t="shared" ref="AC289" si="1245">+X289+AB289</f>
        <v>115.1955</v>
      </c>
      <c r="AD289" s="131">
        <v>115.2</v>
      </c>
      <c r="AE289" s="131">
        <f t="shared" ref="AE289" si="1246">+AD289*$Y$5</f>
        <v>16.128000000000004</v>
      </c>
      <c r="AF289" s="131">
        <f t="shared" ref="AF289" si="1247">+AD289+AE289</f>
        <v>131.328</v>
      </c>
      <c r="AG289" s="50">
        <v>0.06</v>
      </c>
      <c r="AH289" s="49">
        <f>AD289*AG289</f>
        <v>6.9119999999999999</v>
      </c>
      <c r="AI289" s="51">
        <f>+AD289+AH289</f>
        <v>122.11200000000001</v>
      </c>
      <c r="AJ289" s="131">
        <v>122.11</v>
      </c>
      <c r="AK289" s="131">
        <f t="shared" ref="AK289" si="1248">+AJ289*$Y$5</f>
        <v>17.095400000000001</v>
      </c>
      <c r="AL289" s="131">
        <f t="shared" ref="AL289" si="1249">+AJ289+AK289</f>
        <v>139.2054</v>
      </c>
      <c r="AM289" s="137">
        <v>0.1</v>
      </c>
      <c r="AN289" s="131">
        <f>+AJ289*AM289+AJ289</f>
        <v>134.321</v>
      </c>
      <c r="AO289" s="131">
        <f t="shared" ref="AO289" si="1250">+AN289*$Y$5</f>
        <v>18.804940000000002</v>
      </c>
      <c r="AP289" s="131">
        <f t="shared" ref="AP289" si="1251">+AN289+AO289</f>
        <v>153.12594000000001</v>
      </c>
      <c r="AQ289" s="21">
        <v>0.06</v>
      </c>
      <c r="AR289" s="208">
        <f>+AN289*AQ289+AN289</f>
        <v>142.38025999999999</v>
      </c>
      <c r="AS289" s="208">
        <f t="shared" ref="AS289" si="1252">+AR289*$Y$5</f>
        <v>19.933236400000002</v>
      </c>
      <c r="AT289" s="208">
        <f t="shared" ref="AT289" si="1253">+AR289+AS289</f>
        <v>162.31349639999999</v>
      </c>
      <c r="AU289" s="15">
        <v>6.3600000000000004E-2</v>
      </c>
      <c r="AV289" s="99">
        <f>+AR289*AU289+AR289</f>
        <v>151.43564453599998</v>
      </c>
      <c r="AW289" s="99">
        <f t="shared" ref="AW289" si="1254">+AV289*$Y$5</f>
        <v>21.200990235039999</v>
      </c>
      <c r="AX289" s="99">
        <f t="shared" ref="AX289" si="1255">+AV289+AW289</f>
        <v>172.63663477103998</v>
      </c>
      <c r="AY289" s="304">
        <v>7.0000000000000007E-2</v>
      </c>
      <c r="AZ289" s="288">
        <f>+AV289*AY289+AV289</f>
        <v>162.03613965352</v>
      </c>
      <c r="BA289" s="219">
        <f t="shared" ref="BA289" si="1256">+AZ289*$BA$5</f>
        <v>24.305420948027997</v>
      </c>
      <c r="BB289" s="288">
        <f t="shared" ref="BB289" si="1257">+AZ289+BA289</f>
        <v>186.341560601548</v>
      </c>
    </row>
    <row r="290" spans="1:54" s="1" customFormat="1" ht="15.75" x14ac:dyDescent="0.25">
      <c r="A290" s="136" t="s">
        <v>61</v>
      </c>
      <c r="B290" s="124"/>
      <c r="C290" s="124"/>
      <c r="D290" s="124"/>
      <c r="E290" s="125"/>
      <c r="F290" s="126"/>
      <c r="G290" s="126"/>
      <c r="H290" s="126"/>
      <c r="I290" s="126"/>
      <c r="J290" s="127"/>
      <c r="K290" s="124"/>
      <c r="L290" s="124"/>
      <c r="M290" s="124"/>
      <c r="N290" s="124"/>
      <c r="O290" s="206"/>
      <c r="P290" s="136"/>
      <c r="Q290" s="207"/>
      <c r="R290" s="49"/>
      <c r="S290" s="127"/>
      <c r="T290" s="124"/>
      <c r="U290" s="124"/>
      <c r="V290" s="124"/>
      <c r="W290" s="124"/>
      <c r="X290" s="131"/>
      <c r="Y290" s="32"/>
      <c r="Z290" s="32"/>
      <c r="AA290" s="31"/>
      <c r="AB290" s="32"/>
      <c r="AC290" s="30"/>
      <c r="AD290" s="131"/>
      <c r="AE290" s="131"/>
      <c r="AF290" s="32"/>
      <c r="AG290" s="31"/>
      <c r="AH290" s="32"/>
      <c r="AI290" s="30"/>
      <c r="AJ290" s="131"/>
      <c r="AK290" s="131"/>
      <c r="AL290" s="32"/>
      <c r="AM290" s="18"/>
      <c r="AN290" s="131"/>
      <c r="AO290" s="131"/>
      <c r="AP290" s="32"/>
      <c r="AQ290" s="21"/>
      <c r="AR290" s="208"/>
      <c r="AS290" s="208"/>
      <c r="AT290" s="209"/>
      <c r="AU290" s="15"/>
      <c r="AV290" s="99"/>
      <c r="AW290" s="99"/>
      <c r="AX290" s="210"/>
      <c r="AY290" s="2"/>
      <c r="AZ290" s="288"/>
      <c r="BA290" s="288"/>
      <c r="BB290" s="289"/>
    </row>
    <row r="291" spans="1:54" s="1" customFormat="1" ht="15.75" hidden="1" x14ac:dyDescent="0.25">
      <c r="A291" s="223" t="s">
        <v>63</v>
      </c>
      <c r="B291" s="224"/>
      <c r="C291" s="224"/>
      <c r="D291" s="224"/>
      <c r="E291" s="223"/>
      <c r="F291" s="223"/>
      <c r="G291" s="223"/>
      <c r="H291" s="223"/>
      <c r="I291" s="223"/>
      <c r="J291" s="224"/>
      <c r="K291" s="224"/>
      <c r="L291" s="224"/>
      <c r="M291" s="224"/>
      <c r="N291" s="224"/>
      <c r="O291" s="223"/>
      <c r="P291" s="225"/>
      <c r="Q291" s="226"/>
      <c r="R291" s="49"/>
      <c r="S291" s="224"/>
      <c r="T291" s="224"/>
      <c r="U291" s="224"/>
      <c r="V291" s="224"/>
      <c r="W291" s="224"/>
      <c r="X291" s="146"/>
      <c r="Y291" s="146"/>
      <c r="Z291" s="146"/>
      <c r="AA291" s="227"/>
      <c r="AB291" s="146"/>
      <c r="AC291" s="51"/>
      <c r="AD291" s="175"/>
      <c r="AE291" s="175"/>
      <c r="AF291" s="146"/>
      <c r="AG291" s="31"/>
      <c r="AH291" s="32"/>
      <c r="AI291" s="30"/>
      <c r="AJ291" s="175"/>
      <c r="AK291" s="175"/>
      <c r="AL291" s="146"/>
      <c r="AM291" s="18"/>
      <c r="AN291" s="175"/>
      <c r="AO291" s="175"/>
      <c r="AP291" s="146"/>
      <c r="AQ291" s="21"/>
      <c r="AR291" s="228"/>
      <c r="AS291" s="228"/>
      <c r="AT291" s="229"/>
      <c r="AU291" s="15"/>
      <c r="AV291" s="230"/>
      <c r="AW291" s="230"/>
      <c r="AX291" s="231"/>
      <c r="AY291" s="2"/>
      <c r="AZ291" s="290"/>
      <c r="BA291" s="290"/>
      <c r="BB291" s="291"/>
    </row>
    <row r="292" spans="1:54" s="1" customFormat="1" ht="15.75" hidden="1" x14ac:dyDescent="0.25">
      <c r="A292" s="223" t="s">
        <v>64</v>
      </c>
      <c r="B292" s="224"/>
      <c r="C292" s="224"/>
      <c r="D292" s="224"/>
      <c r="E292" s="223"/>
      <c r="F292" s="223"/>
      <c r="G292" s="223"/>
      <c r="H292" s="223"/>
      <c r="I292" s="223"/>
      <c r="J292" s="224"/>
      <c r="K292" s="224"/>
      <c r="L292" s="224"/>
      <c r="M292" s="224"/>
      <c r="N292" s="224"/>
      <c r="O292" s="225"/>
      <c r="P292" s="225"/>
      <c r="Q292" s="226"/>
      <c r="R292" s="49"/>
      <c r="S292" s="224"/>
      <c r="T292" s="224"/>
      <c r="U292" s="224"/>
      <c r="V292" s="224"/>
      <c r="W292" s="224"/>
      <c r="X292" s="146"/>
      <c r="Y292" s="146"/>
      <c r="Z292" s="146"/>
      <c r="AA292" s="227"/>
      <c r="AB292" s="146"/>
      <c r="AC292" s="51"/>
      <c r="AD292" s="175"/>
      <c r="AE292" s="175"/>
      <c r="AF292" s="146"/>
      <c r="AG292" s="31"/>
      <c r="AH292" s="32"/>
      <c r="AI292" s="30"/>
      <c r="AJ292" s="175"/>
      <c r="AK292" s="175"/>
      <c r="AL292" s="146"/>
      <c r="AM292" s="18"/>
      <c r="AN292" s="175"/>
      <c r="AO292" s="175"/>
      <c r="AP292" s="146"/>
      <c r="AQ292" s="21"/>
      <c r="AR292" s="228"/>
      <c r="AS292" s="228"/>
      <c r="AT292" s="229"/>
      <c r="AU292" s="15"/>
      <c r="AV292" s="230"/>
      <c r="AW292" s="230"/>
      <c r="AX292" s="231"/>
      <c r="AY292" s="2"/>
      <c r="AZ292" s="290"/>
      <c r="BA292" s="290"/>
      <c r="BB292" s="291"/>
    </row>
    <row r="293" spans="1:54" s="1" customFormat="1" ht="15.75" hidden="1" x14ac:dyDescent="0.25">
      <c r="A293" s="232" t="s">
        <v>65</v>
      </c>
      <c r="B293" s="232"/>
      <c r="C293" s="232"/>
      <c r="D293" s="232"/>
      <c r="E293" s="232"/>
      <c r="F293" s="232"/>
      <c r="G293" s="232"/>
      <c r="H293" s="232"/>
      <c r="I293" s="232"/>
      <c r="J293" s="232"/>
      <c r="K293" s="232"/>
      <c r="L293" s="232"/>
      <c r="M293" s="232"/>
      <c r="N293" s="232"/>
      <c r="O293" s="233">
        <v>636</v>
      </c>
      <c r="P293" s="232">
        <v>725.04</v>
      </c>
      <c r="Q293" s="234">
        <v>0.06</v>
      </c>
      <c r="R293" s="235"/>
      <c r="S293" s="232"/>
      <c r="T293" s="232"/>
      <c r="U293" s="232"/>
      <c r="V293" s="232"/>
      <c r="W293" s="232"/>
      <c r="X293" s="235"/>
      <c r="Y293" s="235"/>
      <c r="Z293" s="235"/>
      <c r="AA293" s="236"/>
      <c r="AB293" s="235"/>
      <c r="AC293" s="237"/>
      <c r="AD293" s="238"/>
      <c r="AE293" s="238">
        <f t="shared" ref="AE293:AE297" si="1258">+AD293*$Y$5</f>
        <v>0</v>
      </c>
      <c r="AF293" s="238">
        <f t="shared" ref="AF293:AF297" si="1259">+AD293+AE293</f>
        <v>0</v>
      </c>
      <c r="AG293" s="236"/>
      <c r="AH293" s="235"/>
      <c r="AI293" s="237"/>
      <c r="AJ293" s="238"/>
      <c r="AK293" s="238">
        <f t="shared" ref="AK293:AK297" si="1260">+AJ293*$Y$5</f>
        <v>0</v>
      </c>
      <c r="AL293" s="238">
        <f t="shared" ref="AL293:AL297" si="1261">+AJ293+AK293</f>
        <v>0</v>
      </c>
      <c r="AM293" s="239"/>
      <c r="AN293" s="238"/>
      <c r="AO293" s="238">
        <f t="shared" ref="AO293:AO297" si="1262">+AN293*$Y$5</f>
        <v>0</v>
      </c>
      <c r="AP293" s="238">
        <f t="shared" ref="AP293:AP297" si="1263">+AN293+AO293</f>
        <v>0</v>
      </c>
      <c r="AQ293" s="239"/>
      <c r="AR293" s="240"/>
      <c r="AS293" s="240">
        <f t="shared" ref="AS293:AS297" si="1264">+AR293*$Y$5</f>
        <v>0</v>
      </c>
      <c r="AT293" s="240">
        <f t="shared" ref="AT293:AT297" si="1265">+AR293+AS293</f>
        <v>0</v>
      </c>
      <c r="AU293" s="15"/>
      <c r="AV293" s="241"/>
      <c r="AW293" s="241">
        <f t="shared" ref="AW293:AW297" si="1266">+AV293*$Y$5</f>
        <v>0</v>
      </c>
      <c r="AX293" s="241">
        <f t="shared" ref="AX293:AX297" si="1267">+AV293+AW293</f>
        <v>0</v>
      </c>
      <c r="AY293" s="304">
        <v>0</v>
      </c>
      <c r="AZ293" s="292"/>
      <c r="BA293" s="292">
        <f t="shared" ref="BA293:BA297" si="1268">+AZ293*$Y$5</f>
        <v>0</v>
      </c>
      <c r="BB293" s="292">
        <f t="shared" ref="BB293:BB297" si="1269">+AZ293+BA293</f>
        <v>0</v>
      </c>
    </row>
    <row r="294" spans="1:54" s="1" customFormat="1" ht="15.75" hidden="1" x14ac:dyDescent="0.25">
      <c r="A294" s="232" t="s">
        <v>66</v>
      </c>
      <c r="B294" s="232"/>
      <c r="C294" s="232"/>
      <c r="D294" s="232"/>
      <c r="E294" s="232"/>
      <c r="F294" s="232"/>
      <c r="G294" s="232"/>
      <c r="H294" s="232"/>
      <c r="I294" s="232"/>
      <c r="J294" s="232"/>
      <c r="K294" s="232"/>
      <c r="L294" s="232"/>
      <c r="M294" s="232"/>
      <c r="N294" s="232"/>
      <c r="O294" s="233">
        <v>84.8</v>
      </c>
      <c r="P294" s="232">
        <v>96.67</v>
      </c>
      <c r="Q294" s="234">
        <v>0.06</v>
      </c>
      <c r="R294" s="235"/>
      <c r="S294" s="232"/>
      <c r="T294" s="232"/>
      <c r="U294" s="232"/>
      <c r="V294" s="232"/>
      <c r="W294" s="232"/>
      <c r="X294" s="235"/>
      <c r="Y294" s="235"/>
      <c r="Z294" s="235"/>
      <c r="AA294" s="236"/>
      <c r="AB294" s="235"/>
      <c r="AC294" s="237"/>
      <c r="AD294" s="238"/>
      <c r="AE294" s="238">
        <f t="shared" si="1258"/>
        <v>0</v>
      </c>
      <c r="AF294" s="238">
        <f t="shared" si="1259"/>
        <v>0</v>
      </c>
      <c r="AG294" s="236"/>
      <c r="AH294" s="235"/>
      <c r="AI294" s="237"/>
      <c r="AJ294" s="238"/>
      <c r="AK294" s="238">
        <f t="shared" si="1260"/>
        <v>0</v>
      </c>
      <c r="AL294" s="238">
        <f t="shared" si="1261"/>
        <v>0</v>
      </c>
      <c r="AM294" s="239"/>
      <c r="AN294" s="238"/>
      <c r="AO294" s="238">
        <f t="shared" si="1262"/>
        <v>0</v>
      </c>
      <c r="AP294" s="238">
        <f t="shared" si="1263"/>
        <v>0</v>
      </c>
      <c r="AQ294" s="239"/>
      <c r="AR294" s="240"/>
      <c r="AS294" s="240">
        <f t="shared" si="1264"/>
        <v>0</v>
      </c>
      <c r="AT294" s="240">
        <f t="shared" si="1265"/>
        <v>0</v>
      </c>
      <c r="AU294" s="15"/>
      <c r="AV294" s="241"/>
      <c r="AW294" s="241">
        <f t="shared" si="1266"/>
        <v>0</v>
      </c>
      <c r="AX294" s="241">
        <f t="shared" si="1267"/>
        <v>0</v>
      </c>
      <c r="AY294" s="304">
        <v>0</v>
      </c>
      <c r="AZ294" s="292"/>
      <c r="BA294" s="292">
        <f t="shared" si="1268"/>
        <v>0</v>
      </c>
      <c r="BB294" s="292">
        <f t="shared" si="1269"/>
        <v>0</v>
      </c>
    </row>
    <row r="295" spans="1:54" s="1" customFormat="1" ht="15.75" hidden="1" x14ac:dyDescent="0.25">
      <c r="A295" s="232" t="s">
        <v>67</v>
      </c>
      <c r="B295" s="232"/>
      <c r="C295" s="232"/>
      <c r="D295" s="232"/>
      <c r="E295" s="232"/>
      <c r="F295" s="232"/>
      <c r="G295" s="232"/>
      <c r="H295" s="232"/>
      <c r="I295" s="232"/>
      <c r="J295" s="232"/>
      <c r="K295" s="232"/>
      <c r="L295" s="232"/>
      <c r="M295" s="232"/>
      <c r="N295" s="232"/>
      <c r="O295" s="233">
        <v>169.6</v>
      </c>
      <c r="P295" s="232">
        <v>193.34</v>
      </c>
      <c r="Q295" s="234">
        <v>0.06</v>
      </c>
      <c r="R295" s="235"/>
      <c r="S295" s="232"/>
      <c r="T295" s="232"/>
      <c r="U295" s="232"/>
      <c r="V295" s="232"/>
      <c r="W295" s="232"/>
      <c r="X295" s="235"/>
      <c r="Y295" s="235"/>
      <c r="Z295" s="235"/>
      <c r="AA295" s="236"/>
      <c r="AB295" s="235"/>
      <c r="AC295" s="237"/>
      <c r="AD295" s="238"/>
      <c r="AE295" s="238">
        <f t="shared" si="1258"/>
        <v>0</v>
      </c>
      <c r="AF295" s="238">
        <f t="shared" si="1259"/>
        <v>0</v>
      </c>
      <c r="AG295" s="236"/>
      <c r="AH295" s="235"/>
      <c r="AI295" s="237"/>
      <c r="AJ295" s="238"/>
      <c r="AK295" s="238">
        <f t="shared" si="1260"/>
        <v>0</v>
      </c>
      <c r="AL295" s="238">
        <f t="shared" si="1261"/>
        <v>0</v>
      </c>
      <c r="AM295" s="239"/>
      <c r="AN295" s="238"/>
      <c r="AO295" s="238">
        <f t="shared" si="1262"/>
        <v>0</v>
      </c>
      <c r="AP295" s="238">
        <f t="shared" si="1263"/>
        <v>0</v>
      </c>
      <c r="AQ295" s="239"/>
      <c r="AR295" s="240"/>
      <c r="AS295" s="240">
        <f t="shared" si="1264"/>
        <v>0</v>
      </c>
      <c r="AT295" s="240">
        <f t="shared" si="1265"/>
        <v>0</v>
      </c>
      <c r="AU295" s="15"/>
      <c r="AV295" s="241"/>
      <c r="AW295" s="241">
        <f t="shared" si="1266"/>
        <v>0</v>
      </c>
      <c r="AX295" s="241">
        <f t="shared" si="1267"/>
        <v>0</v>
      </c>
      <c r="AY295" s="304">
        <v>0</v>
      </c>
      <c r="AZ295" s="292"/>
      <c r="BA295" s="292">
        <f t="shared" si="1268"/>
        <v>0</v>
      </c>
      <c r="BB295" s="292">
        <f t="shared" si="1269"/>
        <v>0</v>
      </c>
    </row>
    <row r="296" spans="1:54" s="1" customFormat="1" ht="15.75" hidden="1" x14ac:dyDescent="0.25">
      <c r="A296" s="232" t="s">
        <v>68</v>
      </c>
      <c r="B296" s="232"/>
      <c r="C296" s="232"/>
      <c r="D296" s="232"/>
      <c r="E296" s="232"/>
      <c r="F296" s="232"/>
      <c r="G296" s="232"/>
      <c r="H296" s="232"/>
      <c r="I296" s="232"/>
      <c r="J296" s="232"/>
      <c r="K296" s="232"/>
      <c r="L296" s="232"/>
      <c r="M296" s="232"/>
      <c r="N296" s="232"/>
      <c r="O296" s="233">
        <v>0.37</v>
      </c>
      <c r="P296" s="232">
        <v>0.42</v>
      </c>
      <c r="Q296" s="234">
        <v>0.06</v>
      </c>
      <c r="R296" s="235"/>
      <c r="S296" s="232"/>
      <c r="T296" s="232"/>
      <c r="U296" s="232"/>
      <c r="V296" s="232"/>
      <c r="W296" s="232"/>
      <c r="X296" s="235"/>
      <c r="Y296" s="235"/>
      <c r="Z296" s="235"/>
      <c r="AA296" s="236"/>
      <c r="AB296" s="235"/>
      <c r="AC296" s="237"/>
      <c r="AD296" s="238"/>
      <c r="AE296" s="238">
        <f t="shared" si="1258"/>
        <v>0</v>
      </c>
      <c r="AF296" s="238">
        <f t="shared" si="1259"/>
        <v>0</v>
      </c>
      <c r="AG296" s="236"/>
      <c r="AH296" s="235"/>
      <c r="AI296" s="237"/>
      <c r="AJ296" s="238"/>
      <c r="AK296" s="238">
        <f t="shared" si="1260"/>
        <v>0</v>
      </c>
      <c r="AL296" s="238">
        <f t="shared" si="1261"/>
        <v>0</v>
      </c>
      <c r="AM296" s="239"/>
      <c r="AN296" s="238"/>
      <c r="AO296" s="238">
        <f t="shared" si="1262"/>
        <v>0</v>
      </c>
      <c r="AP296" s="238">
        <f t="shared" si="1263"/>
        <v>0</v>
      </c>
      <c r="AQ296" s="239"/>
      <c r="AR296" s="240"/>
      <c r="AS296" s="240">
        <f t="shared" si="1264"/>
        <v>0</v>
      </c>
      <c r="AT296" s="240">
        <f t="shared" si="1265"/>
        <v>0</v>
      </c>
      <c r="AU296" s="15"/>
      <c r="AV296" s="241"/>
      <c r="AW296" s="241">
        <f t="shared" si="1266"/>
        <v>0</v>
      </c>
      <c r="AX296" s="241">
        <f t="shared" si="1267"/>
        <v>0</v>
      </c>
      <c r="AY296" s="304">
        <v>0</v>
      </c>
      <c r="AZ296" s="292"/>
      <c r="BA296" s="292">
        <f t="shared" si="1268"/>
        <v>0</v>
      </c>
      <c r="BB296" s="292">
        <f t="shared" si="1269"/>
        <v>0</v>
      </c>
    </row>
    <row r="297" spans="1:54" s="1" customFormat="1" ht="15.75" hidden="1" x14ac:dyDescent="0.25">
      <c r="A297" s="232" t="s">
        <v>69</v>
      </c>
      <c r="B297" s="232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  <c r="M297" s="232"/>
      <c r="N297" s="232"/>
      <c r="O297" s="233">
        <v>424</v>
      </c>
      <c r="P297" s="232">
        <v>483.36</v>
      </c>
      <c r="Q297" s="234">
        <v>0.06</v>
      </c>
      <c r="R297" s="235"/>
      <c r="S297" s="232"/>
      <c r="T297" s="232"/>
      <c r="U297" s="232"/>
      <c r="V297" s="232"/>
      <c r="W297" s="232"/>
      <c r="X297" s="235"/>
      <c r="Y297" s="235"/>
      <c r="Z297" s="235"/>
      <c r="AA297" s="236"/>
      <c r="AB297" s="235"/>
      <c r="AC297" s="237"/>
      <c r="AD297" s="238"/>
      <c r="AE297" s="238">
        <f t="shared" si="1258"/>
        <v>0</v>
      </c>
      <c r="AF297" s="238">
        <f t="shared" si="1259"/>
        <v>0</v>
      </c>
      <c r="AG297" s="236"/>
      <c r="AH297" s="235"/>
      <c r="AI297" s="237"/>
      <c r="AJ297" s="238"/>
      <c r="AK297" s="238">
        <f t="shared" si="1260"/>
        <v>0</v>
      </c>
      <c r="AL297" s="238">
        <f t="shared" si="1261"/>
        <v>0</v>
      </c>
      <c r="AM297" s="239"/>
      <c r="AN297" s="238"/>
      <c r="AO297" s="238">
        <f t="shared" si="1262"/>
        <v>0</v>
      </c>
      <c r="AP297" s="238">
        <f t="shared" si="1263"/>
        <v>0</v>
      </c>
      <c r="AQ297" s="239"/>
      <c r="AR297" s="240"/>
      <c r="AS297" s="240">
        <f t="shared" si="1264"/>
        <v>0</v>
      </c>
      <c r="AT297" s="240">
        <f t="shared" si="1265"/>
        <v>0</v>
      </c>
      <c r="AU297" s="15"/>
      <c r="AV297" s="241"/>
      <c r="AW297" s="241">
        <f t="shared" si="1266"/>
        <v>0</v>
      </c>
      <c r="AX297" s="241">
        <f t="shared" si="1267"/>
        <v>0</v>
      </c>
      <c r="AY297" s="304">
        <v>0</v>
      </c>
      <c r="AZ297" s="292"/>
      <c r="BA297" s="292">
        <f t="shared" si="1268"/>
        <v>0</v>
      </c>
      <c r="BB297" s="292">
        <f t="shared" si="1269"/>
        <v>0</v>
      </c>
    </row>
    <row r="298" spans="1:54" s="1" customFormat="1" ht="15.75" hidden="1" x14ac:dyDescent="0.25">
      <c r="A298" s="223" t="s">
        <v>174</v>
      </c>
      <c r="B298" s="224"/>
      <c r="C298" s="224"/>
      <c r="D298" s="224"/>
      <c r="E298" s="223"/>
      <c r="F298" s="223"/>
      <c r="G298" s="223"/>
      <c r="H298" s="223"/>
      <c r="I298" s="223"/>
      <c r="J298" s="224"/>
      <c r="K298" s="224"/>
      <c r="L298" s="224"/>
      <c r="M298" s="224"/>
      <c r="N298" s="224"/>
      <c r="O298" s="223"/>
      <c r="P298" s="225"/>
      <c r="Q298" s="226"/>
      <c r="R298" s="49"/>
      <c r="S298" s="224"/>
      <c r="T298" s="224"/>
      <c r="U298" s="224"/>
      <c r="V298" s="224"/>
      <c r="W298" s="224"/>
      <c r="X298" s="175"/>
      <c r="Y298" s="146"/>
      <c r="Z298" s="146"/>
      <c r="AA298" s="227"/>
      <c r="AB298" s="146"/>
      <c r="AC298" s="51"/>
      <c r="AD298" s="175"/>
      <c r="AE298" s="175"/>
      <c r="AF298" s="146"/>
      <c r="AG298" s="50"/>
      <c r="AH298" s="49"/>
      <c r="AI298" s="51"/>
      <c r="AJ298" s="175"/>
      <c r="AK298" s="175"/>
      <c r="AL298" s="146"/>
      <c r="AM298" s="18"/>
      <c r="AN298" s="175"/>
      <c r="AO298" s="175"/>
      <c r="AP298" s="146"/>
      <c r="AQ298" s="21"/>
      <c r="AR298" s="228"/>
      <c r="AS298" s="228"/>
      <c r="AT298" s="229"/>
      <c r="AU298" s="15"/>
      <c r="AV298" s="230"/>
      <c r="AW298" s="230"/>
      <c r="AX298" s="231"/>
      <c r="AY298" s="2"/>
      <c r="AZ298" s="290"/>
      <c r="BA298" s="290"/>
      <c r="BB298" s="291"/>
    </row>
    <row r="299" spans="1:54" s="1" customFormat="1" ht="15.75" hidden="1" x14ac:dyDescent="0.25">
      <c r="A299" s="136" t="s">
        <v>175</v>
      </c>
      <c r="B299" s="242"/>
      <c r="C299" s="242"/>
      <c r="D299" s="242"/>
      <c r="E299" s="136"/>
      <c r="F299" s="136"/>
      <c r="G299" s="136"/>
      <c r="H299" s="136"/>
      <c r="I299" s="136"/>
      <c r="J299" s="242"/>
      <c r="K299" s="242"/>
      <c r="L299" s="242"/>
      <c r="M299" s="242"/>
      <c r="N299" s="242"/>
      <c r="O299" s="243">
        <v>0.53</v>
      </c>
      <c r="P299" s="136">
        <v>0.6</v>
      </c>
      <c r="Q299" s="129">
        <v>0.06</v>
      </c>
      <c r="R299" s="49"/>
      <c r="S299" s="242"/>
      <c r="T299" s="242"/>
      <c r="U299" s="242"/>
      <c r="V299" s="242"/>
      <c r="W299" s="242"/>
      <c r="X299" s="131">
        <v>0.59</v>
      </c>
      <c r="Y299" s="131">
        <f t="shared" ref="Y299" si="1270">+X299*$Y$5</f>
        <v>8.2600000000000007E-2</v>
      </c>
      <c r="Z299" s="131">
        <f t="shared" ref="Z299" si="1271">+X299+Y299</f>
        <v>0.67259999999999998</v>
      </c>
      <c r="AA299" s="31">
        <v>0.69499999999999995</v>
      </c>
      <c r="AB299" s="131">
        <f t="shared" ref="AB299" si="1272">X299*AA299</f>
        <v>0.41004999999999997</v>
      </c>
      <c r="AC299" s="51">
        <f t="shared" ref="AC299" si="1273">+X299+AB299</f>
        <v>1.0000499999999999</v>
      </c>
      <c r="AD299" s="131">
        <v>1</v>
      </c>
      <c r="AE299" s="131">
        <f t="shared" ref="AE299" si="1274">+AD299*$Y$5</f>
        <v>0.14000000000000001</v>
      </c>
      <c r="AF299" s="131">
        <f t="shared" ref="AF299" si="1275">+AD299+AE299</f>
        <v>1.1400000000000001</v>
      </c>
      <c r="AG299" s="50">
        <v>0.06</v>
      </c>
      <c r="AH299" s="49">
        <f>AD299*AG299</f>
        <v>0.06</v>
      </c>
      <c r="AI299" s="51">
        <f>+AD299+AH299</f>
        <v>1.06</v>
      </c>
      <c r="AJ299" s="131">
        <v>1.06</v>
      </c>
      <c r="AK299" s="131">
        <f t="shared" ref="AK299" si="1276">+AJ299*$Y$5</f>
        <v>0.14840000000000003</v>
      </c>
      <c r="AL299" s="131">
        <f t="shared" ref="AL299" si="1277">+AJ299+AK299</f>
        <v>1.2084000000000001</v>
      </c>
      <c r="AM299" s="137">
        <v>0</v>
      </c>
      <c r="AN299" s="131">
        <f>+AJ299*AM299+AJ299</f>
        <v>1.06</v>
      </c>
      <c r="AO299" s="131">
        <f t="shared" ref="AO299" si="1278">+AN299*$Y$5</f>
        <v>0.14840000000000003</v>
      </c>
      <c r="AP299" s="131">
        <f t="shared" ref="AP299" si="1279">+AN299+AO299</f>
        <v>1.2084000000000001</v>
      </c>
      <c r="AQ299" s="21">
        <v>0.06</v>
      </c>
      <c r="AR299" s="208">
        <f>+AN299*AQ299+AN299</f>
        <v>1.1236000000000002</v>
      </c>
      <c r="AS299" s="208">
        <f t="shared" ref="AS299" si="1280">+AR299*$Y$5</f>
        <v>0.15730400000000003</v>
      </c>
      <c r="AT299" s="208">
        <f t="shared" ref="AT299" si="1281">+AR299+AS299</f>
        <v>1.2809040000000003</v>
      </c>
      <c r="AU299" s="15">
        <v>6.3600000000000004E-2</v>
      </c>
      <c r="AV299" s="99">
        <f>+AR299*AU299+AR299</f>
        <v>1.1950609600000002</v>
      </c>
      <c r="AW299" s="99">
        <f t="shared" ref="AW299" si="1282">+AV299*$Y$5</f>
        <v>0.16730853440000004</v>
      </c>
      <c r="AX299" s="99">
        <f t="shared" ref="AX299" si="1283">+AV299+AW299</f>
        <v>1.3623694944000002</v>
      </c>
      <c r="AY299" s="304">
        <v>0</v>
      </c>
      <c r="AZ299" s="288">
        <f>+AV299*AY299+AV299</f>
        <v>1.1950609600000002</v>
      </c>
      <c r="BA299" s="288">
        <f t="shared" ref="BA299" si="1284">+AZ299*$Y$5</f>
        <v>0.16730853440000004</v>
      </c>
      <c r="BB299" s="288">
        <f t="shared" ref="BB299" si="1285">+AZ299+BA299</f>
        <v>1.3623694944000002</v>
      </c>
    </row>
    <row r="300" spans="1:54" s="1" customFormat="1" ht="15.75" hidden="1" x14ac:dyDescent="0.25">
      <c r="A300" s="223" t="s">
        <v>70</v>
      </c>
      <c r="B300" s="224"/>
      <c r="C300" s="224"/>
      <c r="D300" s="224"/>
      <c r="E300" s="223"/>
      <c r="F300" s="223"/>
      <c r="G300" s="223"/>
      <c r="H300" s="223"/>
      <c r="I300" s="223"/>
      <c r="J300" s="224"/>
      <c r="K300" s="224"/>
      <c r="L300" s="224"/>
      <c r="M300" s="224"/>
      <c r="N300" s="224"/>
      <c r="O300" s="225"/>
      <c r="P300" s="225"/>
      <c r="Q300" s="226"/>
      <c r="R300" s="49"/>
      <c r="S300" s="224"/>
      <c r="T300" s="224"/>
      <c r="U300" s="224"/>
      <c r="V300" s="224"/>
      <c r="W300" s="224"/>
      <c r="X300" s="32"/>
      <c r="Y300" s="32"/>
      <c r="Z300" s="32"/>
      <c r="AA300" s="31"/>
      <c r="AB300" s="32"/>
      <c r="AC300" s="51"/>
      <c r="AD300" s="131"/>
      <c r="AE300" s="131"/>
      <c r="AF300" s="32"/>
      <c r="AG300" s="31"/>
      <c r="AH300" s="32"/>
      <c r="AI300" s="30"/>
      <c r="AJ300" s="131"/>
      <c r="AK300" s="131"/>
      <c r="AL300" s="32"/>
      <c r="AM300" s="18"/>
      <c r="AN300" s="131"/>
      <c r="AO300" s="131"/>
      <c r="AP300" s="32"/>
      <c r="AQ300" s="21"/>
      <c r="AR300" s="228"/>
      <c r="AS300" s="228"/>
      <c r="AT300" s="229"/>
      <c r="AU300" s="15"/>
      <c r="AV300" s="230"/>
      <c r="AW300" s="230"/>
      <c r="AX300" s="231"/>
      <c r="AY300" s="2"/>
      <c r="AZ300" s="290"/>
      <c r="BA300" s="290"/>
      <c r="BB300" s="291"/>
    </row>
    <row r="301" spans="1:54" s="1" customFormat="1" ht="15.75" hidden="1" x14ac:dyDescent="0.25">
      <c r="A301" s="244" t="s">
        <v>71</v>
      </c>
      <c r="B301" s="244"/>
      <c r="C301" s="244"/>
      <c r="D301" s="244"/>
      <c r="E301" s="244"/>
      <c r="F301" s="244"/>
      <c r="G301" s="244"/>
      <c r="H301" s="244"/>
      <c r="I301" s="244"/>
      <c r="J301" s="244"/>
      <c r="K301" s="244"/>
      <c r="L301" s="244"/>
      <c r="M301" s="244"/>
      <c r="N301" s="244"/>
      <c r="O301" s="233">
        <v>106</v>
      </c>
      <c r="P301" s="232">
        <v>120.84</v>
      </c>
      <c r="Q301" s="234">
        <v>0.06</v>
      </c>
      <c r="R301" s="235"/>
      <c r="S301" s="244"/>
      <c r="T301" s="244"/>
      <c r="U301" s="244"/>
      <c r="V301" s="244"/>
      <c r="W301" s="244"/>
      <c r="X301" s="235"/>
      <c r="Y301" s="235"/>
      <c r="Z301" s="235"/>
      <c r="AA301" s="236"/>
      <c r="AB301" s="235"/>
      <c r="AC301" s="237"/>
      <c r="AD301" s="238"/>
      <c r="AE301" s="238">
        <f t="shared" ref="AE301:AE302" si="1286">+AD301*$Y$5</f>
        <v>0</v>
      </c>
      <c r="AF301" s="238">
        <f t="shared" ref="AF301:AF302" si="1287">+AD301+AE301</f>
        <v>0</v>
      </c>
      <c r="AG301" s="236"/>
      <c r="AH301" s="235"/>
      <c r="AI301" s="237"/>
      <c r="AJ301" s="238"/>
      <c r="AK301" s="238">
        <f t="shared" ref="AK301:AK302" si="1288">+AJ301*$Y$5</f>
        <v>0</v>
      </c>
      <c r="AL301" s="238">
        <f t="shared" ref="AL301:AL302" si="1289">+AJ301+AK301</f>
        <v>0</v>
      </c>
      <c r="AM301" s="239"/>
      <c r="AN301" s="238"/>
      <c r="AO301" s="238">
        <f t="shared" ref="AO301:AO302" si="1290">+AN301*$Y$5</f>
        <v>0</v>
      </c>
      <c r="AP301" s="238">
        <f t="shared" ref="AP301:AP302" si="1291">+AN301+AO301</f>
        <v>0</v>
      </c>
      <c r="AQ301" s="239"/>
      <c r="AR301" s="240"/>
      <c r="AS301" s="240">
        <f t="shared" ref="AS301:AS302" si="1292">+AR301*$Y$5</f>
        <v>0</v>
      </c>
      <c r="AT301" s="240">
        <f t="shared" ref="AT301:AT302" si="1293">+AR301+AS301</f>
        <v>0</v>
      </c>
      <c r="AU301" s="15"/>
      <c r="AV301" s="241"/>
      <c r="AW301" s="241">
        <f t="shared" ref="AW301:AW302" si="1294">+AV301*$Y$5</f>
        <v>0</v>
      </c>
      <c r="AX301" s="241">
        <f t="shared" ref="AX301:AX302" si="1295">+AV301+AW301</f>
        <v>0</v>
      </c>
      <c r="AY301" s="304">
        <v>0</v>
      </c>
      <c r="AZ301" s="292"/>
      <c r="BA301" s="292">
        <f t="shared" ref="BA301:BA302" si="1296">+AZ301*$Y$5</f>
        <v>0</v>
      </c>
      <c r="BB301" s="292">
        <f t="shared" ref="BB301:BB302" si="1297">+AZ301+BA301</f>
        <v>0</v>
      </c>
    </row>
    <row r="302" spans="1:54" s="1" customFormat="1" ht="15.75" hidden="1" x14ac:dyDescent="0.25">
      <c r="A302" s="244" t="s">
        <v>72</v>
      </c>
      <c r="B302" s="244"/>
      <c r="C302" s="244"/>
      <c r="D302" s="244"/>
      <c r="E302" s="244"/>
      <c r="F302" s="244"/>
      <c r="G302" s="244"/>
      <c r="H302" s="244"/>
      <c r="I302" s="244"/>
      <c r="J302" s="244"/>
      <c r="K302" s="244"/>
      <c r="L302" s="244"/>
      <c r="M302" s="244"/>
      <c r="N302" s="244"/>
      <c r="O302" s="233">
        <v>159</v>
      </c>
      <c r="P302" s="232">
        <v>181.26</v>
      </c>
      <c r="Q302" s="234">
        <v>0.06</v>
      </c>
      <c r="R302" s="235"/>
      <c r="S302" s="244"/>
      <c r="T302" s="244"/>
      <c r="U302" s="244"/>
      <c r="V302" s="244"/>
      <c r="W302" s="244"/>
      <c r="X302" s="235"/>
      <c r="Y302" s="235"/>
      <c r="Z302" s="235"/>
      <c r="AA302" s="236"/>
      <c r="AB302" s="235"/>
      <c r="AC302" s="237"/>
      <c r="AD302" s="238"/>
      <c r="AE302" s="238">
        <f t="shared" si="1286"/>
        <v>0</v>
      </c>
      <c r="AF302" s="238">
        <f t="shared" si="1287"/>
        <v>0</v>
      </c>
      <c r="AG302" s="236"/>
      <c r="AH302" s="235"/>
      <c r="AI302" s="237"/>
      <c r="AJ302" s="238"/>
      <c r="AK302" s="238">
        <f t="shared" si="1288"/>
        <v>0</v>
      </c>
      <c r="AL302" s="238">
        <f t="shared" si="1289"/>
        <v>0</v>
      </c>
      <c r="AM302" s="239"/>
      <c r="AN302" s="238"/>
      <c r="AO302" s="238">
        <f t="shared" si="1290"/>
        <v>0</v>
      </c>
      <c r="AP302" s="238">
        <f t="shared" si="1291"/>
        <v>0</v>
      </c>
      <c r="AQ302" s="239"/>
      <c r="AR302" s="240"/>
      <c r="AS302" s="240">
        <f t="shared" si="1292"/>
        <v>0</v>
      </c>
      <c r="AT302" s="240">
        <f t="shared" si="1293"/>
        <v>0</v>
      </c>
      <c r="AU302" s="15"/>
      <c r="AV302" s="241"/>
      <c r="AW302" s="241">
        <f t="shared" si="1294"/>
        <v>0</v>
      </c>
      <c r="AX302" s="241">
        <f t="shared" si="1295"/>
        <v>0</v>
      </c>
      <c r="AY302" s="304">
        <v>0</v>
      </c>
      <c r="AZ302" s="292"/>
      <c r="BA302" s="292">
        <f t="shared" si="1296"/>
        <v>0</v>
      </c>
      <c r="BB302" s="292">
        <f t="shared" si="1297"/>
        <v>0</v>
      </c>
    </row>
    <row r="303" spans="1:54" s="1" customFormat="1" ht="15.75" x14ac:dyDescent="0.25">
      <c r="A303" s="223" t="s">
        <v>73</v>
      </c>
      <c r="B303" s="224"/>
      <c r="C303" s="224"/>
      <c r="D303" s="224"/>
      <c r="E303" s="223"/>
      <c r="F303" s="223"/>
      <c r="G303" s="223"/>
      <c r="H303" s="223"/>
      <c r="I303" s="223"/>
      <c r="J303" s="224"/>
      <c r="K303" s="224"/>
      <c r="L303" s="224"/>
      <c r="M303" s="224"/>
      <c r="N303" s="224"/>
      <c r="O303" s="225"/>
      <c r="P303" s="225"/>
      <c r="Q303" s="226"/>
      <c r="R303" s="49"/>
      <c r="S303" s="224"/>
      <c r="T303" s="224"/>
      <c r="U303" s="224"/>
      <c r="V303" s="224"/>
      <c r="W303" s="224"/>
      <c r="X303" s="146"/>
      <c r="Y303" s="146"/>
      <c r="Z303" s="146"/>
      <c r="AA303" s="227"/>
      <c r="AB303" s="146"/>
      <c r="AC303" s="51"/>
      <c r="AD303" s="175"/>
      <c r="AE303" s="175"/>
      <c r="AF303" s="146"/>
      <c r="AG303" s="31"/>
      <c r="AH303" s="32"/>
      <c r="AI303" s="30"/>
      <c r="AJ303" s="175"/>
      <c r="AK303" s="175"/>
      <c r="AL303" s="146"/>
      <c r="AM303" s="18"/>
      <c r="AN303" s="175"/>
      <c r="AO303" s="175"/>
      <c r="AP303" s="146"/>
      <c r="AQ303" s="21"/>
      <c r="AR303" s="228"/>
      <c r="AS303" s="228"/>
      <c r="AT303" s="229"/>
      <c r="AU303" s="15"/>
      <c r="AV303" s="230"/>
      <c r="AW303" s="230"/>
      <c r="AX303" s="231"/>
      <c r="AY303" s="2"/>
      <c r="AZ303" s="290"/>
      <c r="BA303" s="290"/>
      <c r="BB303" s="291"/>
    </row>
    <row r="304" spans="1:54" s="1" customFormat="1" ht="15.75" x14ac:dyDescent="0.25">
      <c r="A304" s="136" t="s">
        <v>74</v>
      </c>
      <c r="B304" s="245"/>
      <c r="C304" s="245"/>
      <c r="D304" s="245"/>
      <c r="E304" s="245"/>
      <c r="F304" s="245"/>
      <c r="G304" s="245"/>
      <c r="H304" s="245"/>
      <c r="I304" s="245"/>
      <c r="J304" s="245"/>
      <c r="K304" s="245"/>
      <c r="L304" s="245"/>
      <c r="M304" s="245"/>
      <c r="N304" s="245"/>
      <c r="O304" s="42"/>
      <c r="P304" s="42"/>
      <c r="Q304" s="66"/>
      <c r="R304" s="49"/>
      <c r="S304" s="245"/>
      <c r="T304" s="245"/>
      <c r="U304" s="245"/>
      <c r="V304" s="245"/>
      <c r="W304" s="245"/>
      <c r="X304" s="49"/>
      <c r="Y304" s="49"/>
      <c r="Z304" s="49"/>
      <c r="AA304" s="50"/>
      <c r="AB304" s="49"/>
      <c r="AC304" s="51"/>
      <c r="AD304" s="65"/>
      <c r="AE304" s="65"/>
      <c r="AF304" s="49"/>
      <c r="AG304" s="50"/>
      <c r="AH304" s="49"/>
      <c r="AI304" s="51"/>
      <c r="AJ304" s="65"/>
      <c r="AK304" s="65"/>
      <c r="AL304" s="49"/>
      <c r="AM304" s="21"/>
      <c r="AN304" s="65">
        <v>2.2880000000000003</v>
      </c>
      <c r="AO304" s="131">
        <f t="shared" ref="AO304:AO347" si="1298">+AN304*$Y$5</f>
        <v>0.32032000000000005</v>
      </c>
      <c r="AP304" s="131">
        <f t="shared" ref="AP304:AP347" si="1299">+AN304+AO304</f>
        <v>2.6083200000000004</v>
      </c>
      <c r="AQ304" s="21">
        <v>0.06</v>
      </c>
      <c r="AR304" s="208">
        <f>+AN304*AQ304+AN304</f>
        <v>2.4252800000000003</v>
      </c>
      <c r="AS304" s="208">
        <f t="shared" ref="AS304:AS347" si="1300">+AR304*$Y$5</f>
        <v>0.3395392000000001</v>
      </c>
      <c r="AT304" s="208">
        <f t="shared" ref="AT304:AT347" si="1301">+AR304+AS304</f>
        <v>2.7648192000000003</v>
      </c>
      <c r="AU304" s="15">
        <v>6.3600000000000004E-2</v>
      </c>
      <c r="AV304" s="99">
        <f>+AR304*AU304+AR304</f>
        <v>2.5795278080000004</v>
      </c>
      <c r="AW304" s="99">
        <f t="shared" ref="AW304:AW329" si="1302">+AV304*$Y$5</f>
        <v>0.3611338931200001</v>
      </c>
      <c r="AX304" s="99">
        <f t="shared" ref="AX304:AX329" si="1303">+AV304+AW304</f>
        <v>2.9406617011200007</v>
      </c>
      <c r="AY304" s="304">
        <v>7.0000000000000007E-2</v>
      </c>
      <c r="AZ304" s="288">
        <f>+AV304*AY304+AV304</f>
        <v>2.7600947545600003</v>
      </c>
      <c r="BA304" s="219">
        <f t="shared" ref="BA304:BA330" si="1304">+AZ304*$BA$5</f>
        <v>0.41401421318400006</v>
      </c>
      <c r="BB304" s="288">
        <f t="shared" ref="BB304:BB330" si="1305">+AZ304+BA304</f>
        <v>3.1741089677440004</v>
      </c>
    </row>
    <row r="305" spans="1:54" s="1" customFormat="1" ht="15.75" x14ac:dyDescent="0.25">
      <c r="A305" s="136" t="s">
        <v>306</v>
      </c>
      <c r="B305" s="245"/>
      <c r="C305" s="245"/>
      <c r="D305" s="245"/>
      <c r="E305" s="245"/>
      <c r="F305" s="245"/>
      <c r="G305" s="245"/>
      <c r="H305" s="245"/>
      <c r="I305" s="245"/>
      <c r="J305" s="245"/>
      <c r="K305" s="245"/>
      <c r="L305" s="245"/>
      <c r="M305" s="245"/>
      <c r="N305" s="245"/>
      <c r="O305" s="42"/>
      <c r="P305" s="42"/>
      <c r="Q305" s="66"/>
      <c r="R305" s="49"/>
      <c r="S305" s="245"/>
      <c r="T305" s="245"/>
      <c r="U305" s="245"/>
      <c r="V305" s="245"/>
      <c r="W305" s="245"/>
      <c r="X305" s="49"/>
      <c r="Y305" s="49"/>
      <c r="Z305" s="49"/>
      <c r="AA305" s="50"/>
      <c r="AB305" s="49"/>
      <c r="AC305" s="51"/>
      <c r="AD305" s="65"/>
      <c r="AE305" s="65"/>
      <c r="AF305" s="49"/>
      <c r="AG305" s="50"/>
      <c r="AH305" s="49"/>
      <c r="AI305" s="51"/>
      <c r="AJ305" s="65"/>
      <c r="AK305" s="65"/>
      <c r="AL305" s="49"/>
      <c r="AM305" s="21"/>
      <c r="AN305" s="65">
        <v>1.1440000000000001</v>
      </c>
      <c r="AO305" s="131">
        <f t="shared" si="1298"/>
        <v>0.16016000000000002</v>
      </c>
      <c r="AP305" s="131">
        <f t="shared" si="1299"/>
        <v>1.3041600000000002</v>
      </c>
      <c r="AQ305" s="21">
        <v>0.06</v>
      </c>
      <c r="AR305" s="208">
        <f t="shared" ref="AR305:AR347" si="1306">+AN305*AQ305+AN305</f>
        <v>1.2126400000000002</v>
      </c>
      <c r="AS305" s="208">
        <f t="shared" si="1300"/>
        <v>0.16976960000000005</v>
      </c>
      <c r="AT305" s="208">
        <f t="shared" si="1301"/>
        <v>1.3824096000000001</v>
      </c>
      <c r="AU305" s="15">
        <v>6.3600000000000004E-2</v>
      </c>
      <c r="AV305" s="99">
        <f t="shared" ref="AV305:AV329" si="1307">+AR305*AU305+AR305</f>
        <v>1.2897639040000002</v>
      </c>
      <c r="AW305" s="99">
        <f t="shared" si="1302"/>
        <v>0.18056694656000005</v>
      </c>
      <c r="AX305" s="99">
        <f t="shared" si="1303"/>
        <v>1.4703308505600003</v>
      </c>
      <c r="AY305" s="304">
        <v>7.0000000000000007E-2</v>
      </c>
      <c r="AZ305" s="288">
        <f t="shared" ref="AZ305:AZ330" si="1308">+AV305*AY305+AV305</f>
        <v>1.3800473772800002</v>
      </c>
      <c r="BA305" s="219">
        <f t="shared" si="1304"/>
        <v>0.20700710659200003</v>
      </c>
      <c r="BB305" s="288">
        <f t="shared" si="1305"/>
        <v>1.5870544838720002</v>
      </c>
    </row>
    <row r="306" spans="1:54" s="1" customFormat="1" ht="15.75" x14ac:dyDescent="0.25">
      <c r="A306" s="136" t="s">
        <v>75</v>
      </c>
      <c r="B306" s="245"/>
      <c r="C306" s="245"/>
      <c r="D306" s="245"/>
      <c r="E306" s="245"/>
      <c r="F306" s="245"/>
      <c r="G306" s="245"/>
      <c r="H306" s="245"/>
      <c r="I306" s="245"/>
      <c r="J306" s="245"/>
      <c r="K306" s="245"/>
      <c r="L306" s="245"/>
      <c r="M306" s="245"/>
      <c r="N306" s="245"/>
      <c r="O306" s="42"/>
      <c r="P306" s="42"/>
      <c r="Q306" s="66"/>
      <c r="R306" s="49"/>
      <c r="S306" s="245"/>
      <c r="T306" s="245"/>
      <c r="U306" s="245"/>
      <c r="V306" s="245"/>
      <c r="W306" s="245"/>
      <c r="X306" s="49"/>
      <c r="Y306" s="49"/>
      <c r="Z306" s="49"/>
      <c r="AA306" s="50"/>
      <c r="AB306" s="49"/>
      <c r="AC306" s="51"/>
      <c r="AD306" s="65"/>
      <c r="AE306" s="65"/>
      <c r="AF306" s="49"/>
      <c r="AG306" s="50"/>
      <c r="AH306" s="49"/>
      <c r="AI306" s="51"/>
      <c r="AJ306" s="65"/>
      <c r="AK306" s="65"/>
      <c r="AL306" s="49"/>
      <c r="AM306" s="21"/>
      <c r="AN306" s="65">
        <v>79.996087500000002</v>
      </c>
      <c r="AO306" s="131">
        <f t="shared" si="1298"/>
        <v>11.199452250000002</v>
      </c>
      <c r="AP306" s="131">
        <f t="shared" si="1299"/>
        <v>91.195539750000009</v>
      </c>
      <c r="AQ306" s="21">
        <v>0.06</v>
      </c>
      <c r="AR306" s="208">
        <f t="shared" si="1306"/>
        <v>84.795852749999995</v>
      </c>
      <c r="AS306" s="208">
        <f t="shared" si="1300"/>
        <v>11.871419385000001</v>
      </c>
      <c r="AT306" s="208">
        <f t="shared" si="1301"/>
        <v>96.66727213499999</v>
      </c>
      <c r="AU306" s="15">
        <v>6.3600000000000004E-2</v>
      </c>
      <c r="AV306" s="99">
        <f t="shared" si="1307"/>
        <v>90.188868984899997</v>
      </c>
      <c r="AW306" s="99">
        <f t="shared" si="1302"/>
        <v>12.626441657886001</v>
      </c>
      <c r="AX306" s="99">
        <f t="shared" si="1303"/>
        <v>102.815310642786</v>
      </c>
      <c r="AY306" s="304">
        <v>7.0000000000000007E-2</v>
      </c>
      <c r="AZ306" s="288">
        <f t="shared" si="1308"/>
        <v>96.502089813843</v>
      </c>
      <c r="BA306" s="219">
        <f t="shared" si="1304"/>
        <v>14.475313472076449</v>
      </c>
      <c r="BB306" s="288">
        <f t="shared" si="1305"/>
        <v>110.97740328591945</v>
      </c>
    </row>
    <row r="307" spans="1:54" s="1" customFormat="1" ht="15.75" x14ac:dyDescent="0.25">
      <c r="A307" s="136" t="s">
        <v>76</v>
      </c>
      <c r="B307" s="245"/>
      <c r="C307" s="245"/>
      <c r="D307" s="245"/>
      <c r="E307" s="245"/>
      <c r="F307" s="245"/>
      <c r="G307" s="245"/>
      <c r="H307" s="245"/>
      <c r="I307" s="245"/>
      <c r="J307" s="245"/>
      <c r="K307" s="245"/>
      <c r="L307" s="245"/>
      <c r="M307" s="245"/>
      <c r="N307" s="245"/>
      <c r="O307" s="42"/>
      <c r="P307" s="42"/>
      <c r="Q307" s="66"/>
      <c r="R307" s="49"/>
      <c r="S307" s="245"/>
      <c r="T307" s="245"/>
      <c r="U307" s="245"/>
      <c r="V307" s="245"/>
      <c r="W307" s="245"/>
      <c r="X307" s="49"/>
      <c r="Y307" s="49"/>
      <c r="Z307" s="49"/>
      <c r="AA307" s="50"/>
      <c r="AB307" s="49"/>
      <c r="AC307" s="51"/>
      <c r="AD307" s="65"/>
      <c r="AE307" s="65"/>
      <c r="AF307" s="49"/>
      <c r="AG307" s="50"/>
      <c r="AH307" s="49"/>
      <c r="AI307" s="51"/>
      <c r="AJ307" s="65"/>
      <c r="AK307" s="65"/>
      <c r="AL307" s="49"/>
      <c r="AM307" s="21"/>
      <c r="AN307" s="65">
        <v>710.67700000000002</v>
      </c>
      <c r="AO307" s="131">
        <f t="shared" si="1298"/>
        <v>99.494780000000006</v>
      </c>
      <c r="AP307" s="131">
        <f t="shared" si="1299"/>
        <v>810.17178000000001</v>
      </c>
      <c r="AQ307" s="21">
        <v>0.06</v>
      </c>
      <c r="AR307" s="208">
        <f t="shared" si="1306"/>
        <v>753.31762000000003</v>
      </c>
      <c r="AS307" s="208">
        <f t="shared" si="1300"/>
        <v>105.46446680000001</v>
      </c>
      <c r="AT307" s="208">
        <f t="shared" si="1301"/>
        <v>858.7820868</v>
      </c>
      <c r="AU307" s="15">
        <v>6.3600000000000004E-2</v>
      </c>
      <c r="AV307" s="99">
        <f t="shared" si="1307"/>
        <v>801.228620632</v>
      </c>
      <c r="AW307" s="99">
        <f t="shared" si="1302"/>
        <v>112.17200688848001</v>
      </c>
      <c r="AX307" s="99">
        <f t="shared" si="1303"/>
        <v>913.40062752048004</v>
      </c>
      <c r="AY307" s="304">
        <v>7.0000000000000007E-2</v>
      </c>
      <c r="AZ307" s="288">
        <f t="shared" si="1308"/>
        <v>857.31462407623997</v>
      </c>
      <c r="BA307" s="219">
        <f t="shared" si="1304"/>
        <v>128.59719361143598</v>
      </c>
      <c r="BB307" s="288">
        <f t="shared" si="1305"/>
        <v>985.91181768767592</v>
      </c>
    </row>
    <row r="308" spans="1:54" s="1" customFormat="1" ht="15.75" x14ac:dyDescent="0.25">
      <c r="A308" s="136" t="s">
        <v>270</v>
      </c>
      <c r="B308" s="245"/>
      <c r="C308" s="245"/>
      <c r="D308" s="245"/>
      <c r="E308" s="245"/>
      <c r="F308" s="245"/>
      <c r="G308" s="245"/>
      <c r="H308" s="245"/>
      <c r="I308" s="245"/>
      <c r="J308" s="245"/>
      <c r="K308" s="245"/>
      <c r="L308" s="245"/>
      <c r="M308" s="245"/>
      <c r="N308" s="245"/>
      <c r="O308" s="42"/>
      <c r="P308" s="42"/>
      <c r="Q308" s="66"/>
      <c r="R308" s="49"/>
      <c r="S308" s="245"/>
      <c r="T308" s="245"/>
      <c r="U308" s="245"/>
      <c r="V308" s="245"/>
      <c r="W308" s="245"/>
      <c r="X308" s="49"/>
      <c r="Y308" s="49"/>
      <c r="Z308" s="49"/>
      <c r="AA308" s="50"/>
      <c r="AB308" s="49"/>
      <c r="AC308" s="51"/>
      <c r="AD308" s="65"/>
      <c r="AE308" s="65"/>
      <c r="AF308" s="49"/>
      <c r="AG308" s="50"/>
      <c r="AH308" s="49"/>
      <c r="AI308" s="51"/>
      <c r="AJ308" s="65"/>
      <c r="AK308" s="65"/>
      <c r="AL308" s="49"/>
      <c r="AM308" s="21"/>
      <c r="AN308" s="65">
        <v>1000.0044911999998</v>
      </c>
      <c r="AO308" s="131">
        <f t="shared" si="1298"/>
        <v>140.00062876799998</v>
      </c>
      <c r="AP308" s="131">
        <f t="shared" si="1299"/>
        <v>1140.0051199679999</v>
      </c>
      <c r="AQ308" s="21">
        <v>0.06</v>
      </c>
      <c r="AR308" s="208">
        <f t="shared" si="1306"/>
        <v>1060.0047606719997</v>
      </c>
      <c r="AS308" s="208">
        <f t="shared" si="1300"/>
        <v>148.40066649407999</v>
      </c>
      <c r="AT308" s="208">
        <f t="shared" si="1301"/>
        <v>1208.4054271660798</v>
      </c>
      <c r="AU308" s="15">
        <v>6.3600000000000004E-2</v>
      </c>
      <c r="AV308" s="99">
        <f t="shared" si="1307"/>
        <v>1127.421063450739</v>
      </c>
      <c r="AW308" s="99">
        <f t="shared" si="1302"/>
        <v>157.83894888310348</v>
      </c>
      <c r="AX308" s="99">
        <f t="shared" si="1303"/>
        <v>1285.2600123338425</v>
      </c>
      <c r="AY308" s="304">
        <v>7.0000000000000007E-2</v>
      </c>
      <c r="AZ308" s="288">
        <f t="shared" si="1308"/>
        <v>1206.3405378922907</v>
      </c>
      <c r="BA308" s="219">
        <f t="shared" si="1304"/>
        <v>180.9510806838436</v>
      </c>
      <c r="BB308" s="288">
        <f t="shared" si="1305"/>
        <v>1387.2916185761344</v>
      </c>
    </row>
    <row r="309" spans="1:54" s="1" customFormat="1" ht="15.75" x14ac:dyDescent="0.25">
      <c r="A309" s="136" t="s">
        <v>77</v>
      </c>
      <c r="B309" s="245"/>
      <c r="C309" s="245"/>
      <c r="D309" s="245"/>
      <c r="E309" s="245"/>
      <c r="F309" s="245"/>
      <c r="G309" s="245"/>
      <c r="H309" s="245"/>
      <c r="I309" s="245"/>
      <c r="J309" s="245"/>
      <c r="K309" s="245"/>
      <c r="L309" s="245"/>
      <c r="M309" s="245"/>
      <c r="N309" s="245"/>
      <c r="O309" s="42"/>
      <c r="P309" s="42"/>
      <c r="Q309" s="66"/>
      <c r="R309" s="49"/>
      <c r="S309" s="245"/>
      <c r="T309" s="245"/>
      <c r="U309" s="245"/>
      <c r="V309" s="245"/>
      <c r="W309" s="245"/>
      <c r="X309" s="49"/>
      <c r="Y309" s="49"/>
      <c r="Z309" s="49"/>
      <c r="AA309" s="50"/>
      <c r="AB309" s="49"/>
      <c r="AC309" s="51"/>
      <c r="AD309" s="65"/>
      <c r="AE309" s="65"/>
      <c r="AF309" s="49"/>
      <c r="AG309" s="50"/>
      <c r="AH309" s="49"/>
      <c r="AI309" s="51"/>
      <c r="AJ309" s="65"/>
      <c r="AK309" s="65"/>
      <c r="AL309" s="49"/>
      <c r="AM309" s="21"/>
      <c r="AN309" s="65">
        <v>2681.8</v>
      </c>
      <c r="AO309" s="131">
        <f t="shared" si="1298"/>
        <v>375.45200000000006</v>
      </c>
      <c r="AP309" s="131">
        <f t="shared" si="1299"/>
        <v>3057.2520000000004</v>
      </c>
      <c r="AQ309" s="21">
        <v>0.06</v>
      </c>
      <c r="AR309" s="208">
        <f t="shared" si="1306"/>
        <v>2842.7080000000001</v>
      </c>
      <c r="AS309" s="208">
        <f t="shared" si="1300"/>
        <v>397.97912000000002</v>
      </c>
      <c r="AT309" s="208">
        <f t="shared" si="1301"/>
        <v>3240.68712</v>
      </c>
      <c r="AU309" s="15">
        <v>6.3600000000000004E-2</v>
      </c>
      <c r="AV309" s="99">
        <f t="shared" si="1307"/>
        <v>3023.5042288</v>
      </c>
      <c r="AW309" s="99">
        <f t="shared" si="1302"/>
        <v>423.29059203200006</v>
      </c>
      <c r="AX309" s="99">
        <f t="shared" si="1303"/>
        <v>3446.7948208319999</v>
      </c>
      <c r="AY309" s="304">
        <v>7.0000000000000007E-2</v>
      </c>
      <c r="AZ309" s="288">
        <f t="shared" si="1308"/>
        <v>3235.1495248159999</v>
      </c>
      <c r="BA309" s="219">
        <f t="shared" si="1304"/>
        <v>485.27242872239998</v>
      </c>
      <c r="BB309" s="288">
        <f t="shared" si="1305"/>
        <v>3720.4219535384</v>
      </c>
    </row>
    <row r="310" spans="1:54" s="1" customFormat="1" ht="15.75" x14ac:dyDescent="0.25">
      <c r="A310" s="136" t="s">
        <v>307</v>
      </c>
      <c r="B310" s="245"/>
      <c r="C310" s="245"/>
      <c r="D310" s="245"/>
      <c r="E310" s="245"/>
      <c r="F310" s="245"/>
      <c r="G310" s="245"/>
      <c r="H310" s="245"/>
      <c r="I310" s="245"/>
      <c r="J310" s="245"/>
      <c r="K310" s="245"/>
      <c r="L310" s="245"/>
      <c r="M310" s="245"/>
      <c r="N310" s="245"/>
      <c r="O310" s="42"/>
      <c r="P310" s="42"/>
      <c r="Q310" s="66"/>
      <c r="R310" s="49"/>
      <c r="S310" s="245"/>
      <c r="T310" s="245"/>
      <c r="U310" s="245"/>
      <c r="V310" s="245"/>
      <c r="W310" s="245"/>
      <c r="X310" s="49"/>
      <c r="Y310" s="49"/>
      <c r="Z310" s="49"/>
      <c r="AA310" s="50"/>
      <c r="AB310" s="49"/>
      <c r="AC310" s="51"/>
      <c r="AD310" s="65"/>
      <c r="AE310" s="65"/>
      <c r="AF310" s="49"/>
      <c r="AG310" s="50"/>
      <c r="AH310" s="49"/>
      <c r="AI310" s="51"/>
      <c r="AJ310" s="65"/>
      <c r="AK310" s="65"/>
      <c r="AL310" s="49"/>
      <c r="AM310" s="21"/>
      <c r="AN310" s="65">
        <v>1340.9</v>
      </c>
      <c r="AO310" s="131">
        <f t="shared" si="1298"/>
        <v>187.72600000000003</v>
      </c>
      <c r="AP310" s="131">
        <f t="shared" si="1299"/>
        <v>1528.6260000000002</v>
      </c>
      <c r="AQ310" s="21">
        <v>0.06</v>
      </c>
      <c r="AR310" s="208">
        <f t="shared" si="1306"/>
        <v>1421.354</v>
      </c>
      <c r="AS310" s="208">
        <f t="shared" si="1300"/>
        <v>198.98956000000001</v>
      </c>
      <c r="AT310" s="208">
        <f t="shared" si="1301"/>
        <v>1620.34356</v>
      </c>
      <c r="AU310" s="15">
        <v>6.3600000000000004E-2</v>
      </c>
      <c r="AV310" s="99">
        <f t="shared" si="1307"/>
        <v>1511.7521144</v>
      </c>
      <c r="AW310" s="99">
        <f t="shared" si="1302"/>
        <v>211.64529601600003</v>
      </c>
      <c r="AX310" s="99">
        <f t="shared" si="1303"/>
        <v>1723.397410416</v>
      </c>
      <c r="AY310" s="304">
        <v>7.0000000000000007E-2</v>
      </c>
      <c r="AZ310" s="288">
        <f t="shared" si="1308"/>
        <v>1617.574762408</v>
      </c>
      <c r="BA310" s="219">
        <f t="shared" si="1304"/>
        <v>242.63621436119999</v>
      </c>
      <c r="BB310" s="288">
        <f t="shared" si="1305"/>
        <v>1860.2109767692</v>
      </c>
    </row>
    <row r="311" spans="1:54" s="1" customFormat="1" ht="15.75" x14ac:dyDescent="0.25">
      <c r="A311" s="136" t="s">
        <v>308</v>
      </c>
      <c r="B311" s="245"/>
      <c r="C311" s="245"/>
      <c r="D311" s="245"/>
      <c r="E311" s="245"/>
      <c r="F311" s="245"/>
      <c r="G311" s="245"/>
      <c r="H311" s="245"/>
      <c r="I311" s="245"/>
      <c r="J311" s="245"/>
      <c r="K311" s="245"/>
      <c r="L311" s="245"/>
      <c r="M311" s="245"/>
      <c r="N311" s="245"/>
      <c r="O311" s="42"/>
      <c r="P311" s="42"/>
      <c r="Q311" s="66"/>
      <c r="R311" s="49"/>
      <c r="S311" s="245"/>
      <c r="T311" s="245"/>
      <c r="U311" s="245"/>
      <c r="V311" s="245"/>
      <c r="W311" s="245"/>
      <c r="X311" s="49"/>
      <c r="Y311" s="49"/>
      <c r="Z311" s="49"/>
      <c r="AA311" s="50"/>
      <c r="AB311" s="49"/>
      <c r="AC311" s="51"/>
      <c r="AD311" s="65"/>
      <c r="AE311" s="65"/>
      <c r="AF311" s="49"/>
      <c r="AG311" s="50"/>
      <c r="AH311" s="49"/>
      <c r="AI311" s="51"/>
      <c r="AJ311" s="65"/>
      <c r="AK311" s="65"/>
      <c r="AL311" s="49"/>
      <c r="AM311" s="21"/>
      <c r="AN311" s="65">
        <v>150</v>
      </c>
      <c r="AO311" s="131">
        <f t="shared" si="1298"/>
        <v>21.000000000000004</v>
      </c>
      <c r="AP311" s="131">
        <f t="shared" si="1299"/>
        <v>171</v>
      </c>
      <c r="AQ311" s="21">
        <v>0.06</v>
      </c>
      <c r="AR311" s="208">
        <f t="shared" si="1306"/>
        <v>159</v>
      </c>
      <c r="AS311" s="208">
        <f t="shared" si="1300"/>
        <v>22.26</v>
      </c>
      <c r="AT311" s="208">
        <f t="shared" si="1301"/>
        <v>181.26</v>
      </c>
      <c r="AU311" s="15">
        <v>6.3600000000000004E-2</v>
      </c>
      <c r="AV311" s="99">
        <f t="shared" si="1307"/>
        <v>169.11240000000001</v>
      </c>
      <c r="AW311" s="99">
        <f t="shared" si="1302"/>
        <v>23.675736000000004</v>
      </c>
      <c r="AX311" s="99">
        <f t="shared" si="1303"/>
        <v>192.78813600000001</v>
      </c>
      <c r="AY311" s="304">
        <v>7.0000000000000007E-2</v>
      </c>
      <c r="AZ311" s="288">
        <f t="shared" si="1308"/>
        <v>180.95026800000002</v>
      </c>
      <c r="BA311" s="219">
        <f t="shared" si="1304"/>
        <v>27.142540200000003</v>
      </c>
      <c r="BB311" s="288">
        <f t="shared" si="1305"/>
        <v>208.09280820000004</v>
      </c>
    </row>
    <row r="312" spans="1:54" s="1" customFormat="1" ht="15.75" x14ac:dyDescent="0.25">
      <c r="A312" s="136" t="s">
        <v>78</v>
      </c>
      <c r="B312" s="245"/>
      <c r="C312" s="245"/>
      <c r="D312" s="245"/>
      <c r="E312" s="245"/>
      <c r="F312" s="245"/>
      <c r="G312" s="245"/>
      <c r="H312" s="245"/>
      <c r="I312" s="245"/>
      <c r="J312" s="245"/>
      <c r="K312" s="245"/>
      <c r="L312" s="245"/>
      <c r="M312" s="245"/>
      <c r="N312" s="245"/>
      <c r="O312" s="42"/>
      <c r="P312" s="42"/>
      <c r="Q312" s="66"/>
      <c r="R312" s="49"/>
      <c r="S312" s="245"/>
      <c r="T312" s="245"/>
      <c r="U312" s="245"/>
      <c r="V312" s="245"/>
      <c r="W312" s="245"/>
      <c r="X312" s="49"/>
      <c r="Y312" s="49"/>
      <c r="Z312" s="49"/>
      <c r="AA312" s="50"/>
      <c r="AB312" s="49"/>
      <c r="AC312" s="51"/>
      <c r="AD312" s="65"/>
      <c r="AE312" s="65"/>
      <c r="AF312" s="49"/>
      <c r="AG312" s="50"/>
      <c r="AH312" s="49"/>
      <c r="AI312" s="51"/>
      <c r="AJ312" s="65"/>
      <c r="AK312" s="65"/>
      <c r="AL312" s="49"/>
      <c r="AM312" s="21"/>
      <c r="AN312" s="65">
        <v>0</v>
      </c>
      <c r="AO312" s="131">
        <f t="shared" si="1298"/>
        <v>0</v>
      </c>
      <c r="AP312" s="131">
        <f t="shared" si="1299"/>
        <v>0</v>
      </c>
      <c r="AQ312" s="21">
        <v>0.06</v>
      </c>
      <c r="AR312" s="208">
        <f t="shared" si="1306"/>
        <v>0</v>
      </c>
      <c r="AS312" s="208">
        <f t="shared" si="1300"/>
        <v>0</v>
      </c>
      <c r="AT312" s="208">
        <f t="shared" si="1301"/>
        <v>0</v>
      </c>
      <c r="AU312" s="15">
        <v>6.3600000000000004E-2</v>
      </c>
      <c r="AV312" s="99">
        <f t="shared" si="1307"/>
        <v>0</v>
      </c>
      <c r="AW312" s="99">
        <f t="shared" si="1302"/>
        <v>0</v>
      </c>
      <c r="AX312" s="99">
        <f t="shared" si="1303"/>
        <v>0</v>
      </c>
      <c r="AY312" s="304">
        <v>7.0000000000000007E-2</v>
      </c>
      <c r="AZ312" s="288">
        <f t="shared" si="1308"/>
        <v>0</v>
      </c>
      <c r="BA312" s="219">
        <f t="shared" si="1304"/>
        <v>0</v>
      </c>
      <c r="BB312" s="288">
        <f t="shared" si="1305"/>
        <v>0</v>
      </c>
    </row>
    <row r="313" spans="1:54" s="1" customFormat="1" ht="15.75" x14ac:dyDescent="0.25">
      <c r="A313" s="136" t="s">
        <v>79</v>
      </c>
      <c r="B313" s="245"/>
      <c r="C313" s="245"/>
      <c r="D313" s="245"/>
      <c r="E313" s="245"/>
      <c r="F313" s="245"/>
      <c r="G313" s="245"/>
      <c r="H313" s="245"/>
      <c r="I313" s="245"/>
      <c r="J313" s="245"/>
      <c r="K313" s="245"/>
      <c r="L313" s="245"/>
      <c r="M313" s="245"/>
      <c r="N313" s="245"/>
      <c r="O313" s="42"/>
      <c r="P313" s="42"/>
      <c r="Q313" s="66"/>
      <c r="R313" s="49"/>
      <c r="S313" s="245"/>
      <c r="T313" s="245"/>
      <c r="U313" s="245"/>
      <c r="V313" s="245"/>
      <c r="W313" s="245"/>
      <c r="X313" s="49"/>
      <c r="Y313" s="49"/>
      <c r="Z313" s="49"/>
      <c r="AA313" s="50"/>
      <c r="AB313" s="49"/>
      <c r="AC313" s="51"/>
      <c r="AD313" s="65"/>
      <c r="AE313" s="65"/>
      <c r="AF313" s="49"/>
      <c r="AG313" s="50"/>
      <c r="AH313" s="49"/>
      <c r="AI313" s="51"/>
      <c r="AJ313" s="65"/>
      <c r="AK313" s="65"/>
      <c r="AL313" s="49"/>
      <c r="AM313" s="21"/>
      <c r="AN313" s="65">
        <v>67.045000000000002</v>
      </c>
      <c r="AO313" s="131">
        <f t="shared" si="1298"/>
        <v>9.3863000000000003</v>
      </c>
      <c r="AP313" s="131">
        <f t="shared" si="1299"/>
        <v>76.431300000000007</v>
      </c>
      <c r="AQ313" s="21">
        <v>0.06</v>
      </c>
      <c r="AR313" s="208">
        <f t="shared" si="1306"/>
        <v>71.067700000000002</v>
      </c>
      <c r="AS313" s="208">
        <f t="shared" si="1300"/>
        <v>9.9494780000000009</v>
      </c>
      <c r="AT313" s="208">
        <f t="shared" si="1301"/>
        <v>81.017178000000001</v>
      </c>
      <c r="AU313" s="15">
        <v>6.3600000000000004E-2</v>
      </c>
      <c r="AV313" s="99">
        <f t="shared" si="1307"/>
        <v>75.587605719999999</v>
      </c>
      <c r="AW313" s="99">
        <f t="shared" si="1302"/>
        <v>10.582264800800001</v>
      </c>
      <c r="AX313" s="99">
        <f t="shared" si="1303"/>
        <v>86.169870520800004</v>
      </c>
      <c r="AY313" s="304">
        <v>7.0000000000000007E-2</v>
      </c>
      <c r="AZ313" s="288">
        <f t="shared" si="1308"/>
        <v>80.878738120400001</v>
      </c>
      <c r="BA313" s="219">
        <f t="shared" si="1304"/>
        <v>12.131810718060001</v>
      </c>
      <c r="BB313" s="288">
        <f t="shared" si="1305"/>
        <v>93.010548838459997</v>
      </c>
    </row>
    <row r="314" spans="1:54" s="1" customFormat="1" ht="15.75" x14ac:dyDescent="0.25">
      <c r="A314" s="136" t="s">
        <v>80</v>
      </c>
      <c r="B314" s="245"/>
      <c r="C314" s="245"/>
      <c r="D314" s="245"/>
      <c r="E314" s="245"/>
      <c r="F314" s="245"/>
      <c r="G314" s="245"/>
      <c r="H314" s="245"/>
      <c r="I314" s="245"/>
      <c r="J314" s="245"/>
      <c r="K314" s="245"/>
      <c r="L314" s="245"/>
      <c r="M314" s="245"/>
      <c r="N314" s="245"/>
      <c r="O314" s="42"/>
      <c r="P314" s="42"/>
      <c r="Q314" s="66"/>
      <c r="R314" s="49"/>
      <c r="S314" s="245"/>
      <c r="T314" s="245"/>
      <c r="U314" s="245"/>
      <c r="V314" s="245"/>
      <c r="W314" s="245"/>
      <c r="X314" s="49"/>
      <c r="Y314" s="49"/>
      <c r="Z314" s="49"/>
      <c r="AA314" s="50"/>
      <c r="AB314" s="49"/>
      <c r="AC314" s="51"/>
      <c r="AD314" s="65"/>
      <c r="AE314" s="65"/>
      <c r="AF314" s="49"/>
      <c r="AG314" s="50"/>
      <c r="AH314" s="49"/>
      <c r="AI314" s="51"/>
      <c r="AJ314" s="65"/>
      <c r="AK314" s="65"/>
      <c r="AL314" s="49"/>
      <c r="AM314" s="21"/>
      <c r="AN314" s="65">
        <v>385.96800000000002</v>
      </c>
      <c r="AO314" s="131">
        <f t="shared" si="1298"/>
        <v>54.035520000000005</v>
      </c>
      <c r="AP314" s="131">
        <f t="shared" si="1299"/>
        <v>440.00352000000004</v>
      </c>
      <c r="AQ314" s="21">
        <v>0.06</v>
      </c>
      <c r="AR314" s="208">
        <f t="shared" si="1306"/>
        <v>409.12608</v>
      </c>
      <c r="AS314" s="208">
        <f t="shared" si="1300"/>
        <v>57.277651200000008</v>
      </c>
      <c r="AT314" s="208">
        <f t="shared" si="1301"/>
        <v>466.40373120000004</v>
      </c>
      <c r="AU314" s="15">
        <v>6.3600000000000004E-2</v>
      </c>
      <c r="AV314" s="99">
        <f t="shared" si="1307"/>
        <v>435.14649868800001</v>
      </c>
      <c r="AW314" s="99">
        <f t="shared" si="1302"/>
        <v>60.920509816320006</v>
      </c>
      <c r="AX314" s="99">
        <f t="shared" si="1303"/>
        <v>496.06700850432003</v>
      </c>
      <c r="AY314" s="304">
        <v>7.0000000000000007E-2</v>
      </c>
      <c r="AZ314" s="288">
        <f t="shared" si="1308"/>
        <v>465.60675359615999</v>
      </c>
      <c r="BA314" s="219">
        <f t="shared" si="1304"/>
        <v>69.841013039423999</v>
      </c>
      <c r="BB314" s="288">
        <f t="shared" si="1305"/>
        <v>535.447766635584</v>
      </c>
    </row>
    <row r="315" spans="1:54" s="1" customFormat="1" ht="15.75" x14ac:dyDescent="0.25">
      <c r="A315" s="136" t="s">
        <v>309</v>
      </c>
      <c r="B315" s="245"/>
      <c r="C315" s="245"/>
      <c r="D315" s="245"/>
      <c r="E315" s="245"/>
      <c r="F315" s="245"/>
      <c r="G315" s="245"/>
      <c r="H315" s="245"/>
      <c r="I315" s="245"/>
      <c r="J315" s="245"/>
      <c r="K315" s="245"/>
      <c r="L315" s="245"/>
      <c r="M315" s="245"/>
      <c r="N315" s="245"/>
      <c r="O315" s="42"/>
      <c r="P315" s="42"/>
      <c r="Q315" s="66"/>
      <c r="R315" s="49"/>
      <c r="S315" s="245"/>
      <c r="T315" s="245"/>
      <c r="U315" s="245"/>
      <c r="V315" s="245"/>
      <c r="W315" s="245"/>
      <c r="X315" s="49"/>
      <c r="Y315" s="49"/>
      <c r="Z315" s="49"/>
      <c r="AA315" s="50"/>
      <c r="AB315" s="49"/>
      <c r="AC315" s="51"/>
      <c r="AD315" s="65"/>
      <c r="AE315" s="65"/>
      <c r="AF315" s="49"/>
      <c r="AG315" s="50"/>
      <c r="AH315" s="49"/>
      <c r="AI315" s="51"/>
      <c r="AJ315" s="65"/>
      <c r="AK315" s="65"/>
      <c r="AL315" s="49"/>
      <c r="AM315" s="21"/>
      <c r="AN315" s="65">
        <v>67</v>
      </c>
      <c r="AO315" s="131">
        <f t="shared" si="1298"/>
        <v>9.3800000000000008</v>
      </c>
      <c r="AP315" s="131">
        <f t="shared" si="1299"/>
        <v>76.38</v>
      </c>
      <c r="AQ315" s="21">
        <v>0.06</v>
      </c>
      <c r="AR315" s="208">
        <f t="shared" si="1306"/>
        <v>71.02</v>
      </c>
      <c r="AS315" s="208">
        <f t="shared" si="1300"/>
        <v>9.9428000000000001</v>
      </c>
      <c r="AT315" s="208">
        <f t="shared" si="1301"/>
        <v>80.962800000000001</v>
      </c>
      <c r="AU315" s="15">
        <v>6.3600000000000004E-2</v>
      </c>
      <c r="AV315" s="99">
        <f t="shared" si="1307"/>
        <v>75.536872000000002</v>
      </c>
      <c r="AW315" s="99">
        <f t="shared" si="1302"/>
        <v>10.575162080000002</v>
      </c>
      <c r="AX315" s="99">
        <f t="shared" si="1303"/>
        <v>86.112034080000001</v>
      </c>
      <c r="AY315" s="304">
        <v>7.0000000000000007E-2</v>
      </c>
      <c r="AZ315" s="288">
        <f t="shared" si="1308"/>
        <v>80.824453040000009</v>
      </c>
      <c r="BA315" s="219">
        <f t="shared" si="1304"/>
        <v>12.123667956</v>
      </c>
      <c r="BB315" s="288">
        <f t="shared" si="1305"/>
        <v>92.948120996000014</v>
      </c>
    </row>
    <row r="316" spans="1:54" s="1" customFormat="1" ht="15.75" x14ac:dyDescent="0.25">
      <c r="A316" s="136" t="s">
        <v>81</v>
      </c>
      <c r="B316" s="245"/>
      <c r="C316" s="245"/>
      <c r="D316" s="245"/>
      <c r="E316" s="245"/>
      <c r="F316" s="245"/>
      <c r="G316" s="245"/>
      <c r="H316" s="245"/>
      <c r="I316" s="245"/>
      <c r="J316" s="245"/>
      <c r="K316" s="245"/>
      <c r="L316" s="245"/>
      <c r="M316" s="245"/>
      <c r="N316" s="245"/>
      <c r="O316" s="42"/>
      <c r="P316" s="42"/>
      <c r="Q316" s="66"/>
      <c r="R316" s="49"/>
      <c r="S316" s="245"/>
      <c r="T316" s="245"/>
      <c r="U316" s="245"/>
      <c r="V316" s="245"/>
      <c r="W316" s="245"/>
      <c r="X316" s="49"/>
      <c r="Y316" s="49"/>
      <c r="Z316" s="49"/>
      <c r="AA316" s="50"/>
      <c r="AB316" s="49"/>
      <c r="AC316" s="51"/>
      <c r="AD316" s="65"/>
      <c r="AE316" s="65"/>
      <c r="AF316" s="49"/>
      <c r="AG316" s="50"/>
      <c r="AH316" s="49"/>
      <c r="AI316" s="51"/>
      <c r="AJ316" s="65"/>
      <c r="AK316" s="65"/>
      <c r="AL316" s="49"/>
      <c r="AM316" s="21"/>
      <c r="AN316" s="65">
        <v>62.337000000000003</v>
      </c>
      <c r="AO316" s="131">
        <f t="shared" si="1298"/>
        <v>8.7271800000000006</v>
      </c>
      <c r="AP316" s="131">
        <f t="shared" si="1299"/>
        <v>71.064180000000007</v>
      </c>
      <c r="AQ316" s="21">
        <v>0.06</v>
      </c>
      <c r="AR316" s="208">
        <f t="shared" si="1306"/>
        <v>66.077219999999997</v>
      </c>
      <c r="AS316" s="208">
        <f t="shared" si="1300"/>
        <v>9.2508108</v>
      </c>
      <c r="AT316" s="208">
        <f t="shared" si="1301"/>
        <v>75.328030799999993</v>
      </c>
      <c r="AU316" s="15">
        <v>6.3600000000000004E-2</v>
      </c>
      <c r="AV316" s="99">
        <f t="shared" si="1307"/>
        <v>70.279731192</v>
      </c>
      <c r="AW316" s="99">
        <f t="shared" si="1302"/>
        <v>9.8391623668800001</v>
      </c>
      <c r="AX316" s="99">
        <f t="shared" si="1303"/>
        <v>80.118893558880004</v>
      </c>
      <c r="AY316" s="304">
        <v>7.0000000000000007E-2</v>
      </c>
      <c r="AZ316" s="288">
        <f t="shared" si="1308"/>
        <v>75.199312375440002</v>
      </c>
      <c r="BA316" s="219">
        <f t="shared" si="1304"/>
        <v>11.279896856316</v>
      </c>
      <c r="BB316" s="288">
        <f t="shared" si="1305"/>
        <v>86.479209231756002</v>
      </c>
    </row>
    <row r="317" spans="1:54" s="1" customFormat="1" ht="15.75" x14ac:dyDescent="0.25">
      <c r="A317" s="136" t="s">
        <v>310</v>
      </c>
      <c r="B317" s="245"/>
      <c r="C317" s="245"/>
      <c r="D317" s="245"/>
      <c r="E317" s="245"/>
      <c r="F317" s="245"/>
      <c r="G317" s="245"/>
      <c r="H317" s="245"/>
      <c r="I317" s="245"/>
      <c r="J317" s="245"/>
      <c r="K317" s="245"/>
      <c r="L317" s="245"/>
      <c r="M317" s="245"/>
      <c r="N317" s="245"/>
      <c r="O317" s="42"/>
      <c r="P317" s="42"/>
      <c r="Q317" s="66"/>
      <c r="R317" s="49"/>
      <c r="S317" s="245"/>
      <c r="T317" s="245"/>
      <c r="U317" s="245"/>
      <c r="V317" s="245"/>
      <c r="W317" s="245"/>
      <c r="X317" s="49"/>
      <c r="Y317" s="49"/>
      <c r="Z317" s="49"/>
      <c r="AA317" s="50"/>
      <c r="AB317" s="49"/>
      <c r="AC317" s="51"/>
      <c r="AD317" s="65"/>
      <c r="AE317" s="65"/>
      <c r="AF317" s="49"/>
      <c r="AG317" s="50"/>
      <c r="AH317" s="49"/>
      <c r="AI317" s="51"/>
      <c r="AJ317" s="65"/>
      <c r="AK317" s="65"/>
      <c r="AL317" s="49"/>
      <c r="AM317" s="21"/>
      <c r="AN317" s="65">
        <v>1000.000555</v>
      </c>
      <c r="AO317" s="131">
        <f t="shared" si="1298"/>
        <v>140.00007770000002</v>
      </c>
      <c r="AP317" s="131">
        <f t="shared" si="1299"/>
        <v>1140.0006327000001</v>
      </c>
      <c r="AQ317" s="21">
        <v>0.06</v>
      </c>
      <c r="AR317" s="208">
        <f t="shared" si="1306"/>
        <v>1060.0005882999999</v>
      </c>
      <c r="AS317" s="208">
        <f t="shared" si="1300"/>
        <v>148.40008236200001</v>
      </c>
      <c r="AT317" s="208">
        <f t="shared" si="1301"/>
        <v>1208.4006706619998</v>
      </c>
      <c r="AU317" s="15">
        <v>6.3600000000000004E-2</v>
      </c>
      <c r="AV317" s="99">
        <f t="shared" si="1307"/>
        <v>1127.4166257158799</v>
      </c>
      <c r="AW317" s="99">
        <f t="shared" si="1302"/>
        <v>157.83832760022321</v>
      </c>
      <c r="AX317" s="99">
        <f t="shared" si="1303"/>
        <v>1285.2549533161032</v>
      </c>
      <c r="AY317" s="304">
        <v>7.0000000000000007E-2</v>
      </c>
      <c r="AZ317" s="288">
        <f t="shared" si="1308"/>
        <v>1206.3357895159916</v>
      </c>
      <c r="BA317" s="219">
        <f t="shared" si="1304"/>
        <v>180.95036842739873</v>
      </c>
      <c r="BB317" s="288">
        <f t="shared" si="1305"/>
        <v>1387.2861579433902</v>
      </c>
    </row>
    <row r="318" spans="1:54" s="1" customFormat="1" ht="15.75" x14ac:dyDescent="0.25">
      <c r="A318" s="136" t="s">
        <v>311</v>
      </c>
      <c r="B318" s="245"/>
      <c r="C318" s="245"/>
      <c r="D318" s="245"/>
      <c r="E318" s="245"/>
      <c r="F318" s="245"/>
      <c r="G318" s="245"/>
      <c r="H318" s="245"/>
      <c r="I318" s="245"/>
      <c r="J318" s="245"/>
      <c r="K318" s="245"/>
      <c r="L318" s="245"/>
      <c r="M318" s="245"/>
      <c r="N318" s="245"/>
      <c r="O318" s="42"/>
      <c r="P318" s="42"/>
      <c r="Q318" s="66"/>
      <c r="R318" s="49"/>
      <c r="S318" s="245"/>
      <c r="T318" s="245"/>
      <c r="U318" s="245"/>
      <c r="V318" s="245"/>
      <c r="W318" s="245"/>
      <c r="X318" s="49"/>
      <c r="Y318" s="49"/>
      <c r="Z318" s="49"/>
      <c r="AA318" s="50"/>
      <c r="AB318" s="49"/>
      <c r="AC318" s="51"/>
      <c r="AD318" s="65"/>
      <c r="AE318" s="65"/>
      <c r="AF318" s="49"/>
      <c r="AG318" s="50"/>
      <c r="AH318" s="49"/>
      <c r="AI318" s="51"/>
      <c r="AJ318" s="65"/>
      <c r="AK318" s="65"/>
      <c r="AL318" s="49"/>
      <c r="AM318" s="21"/>
      <c r="AN318" s="65">
        <v>100</v>
      </c>
      <c r="AO318" s="131">
        <f t="shared" si="1298"/>
        <v>14.000000000000002</v>
      </c>
      <c r="AP318" s="131">
        <f t="shared" si="1299"/>
        <v>114</v>
      </c>
      <c r="AQ318" s="21">
        <v>0.06</v>
      </c>
      <c r="AR318" s="208">
        <f t="shared" si="1306"/>
        <v>106</v>
      </c>
      <c r="AS318" s="208">
        <f t="shared" si="1300"/>
        <v>14.840000000000002</v>
      </c>
      <c r="AT318" s="208">
        <f t="shared" si="1301"/>
        <v>120.84</v>
      </c>
      <c r="AU318" s="15">
        <v>6.3600000000000004E-2</v>
      </c>
      <c r="AV318" s="99">
        <f t="shared" si="1307"/>
        <v>112.74160000000001</v>
      </c>
      <c r="AW318" s="99">
        <f t="shared" si="1302"/>
        <v>15.783824000000003</v>
      </c>
      <c r="AX318" s="99">
        <f t="shared" si="1303"/>
        <v>128.52542400000002</v>
      </c>
      <c r="AY318" s="304">
        <v>7.0000000000000007E-2</v>
      </c>
      <c r="AZ318" s="288">
        <f t="shared" si="1308"/>
        <v>120.63351200000001</v>
      </c>
      <c r="BA318" s="219">
        <f t="shared" si="1304"/>
        <v>18.095026799999999</v>
      </c>
      <c r="BB318" s="288">
        <f t="shared" si="1305"/>
        <v>138.72853880000002</v>
      </c>
    </row>
    <row r="319" spans="1:54" s="1" customFormat="1" ht="15.75" x14ac:dyDescent="0.25">
      <c r="A319" s="136" t="s">
        <v>312</v>
      </c>
      <c r="B319" s="245"/>
      <c r="C319" s="245"/>
      <c r="D319" s="245"/>
      <c r="E319" s="245"/>
      <c r="F319" s="245"/>
      <c r="G319" s="245"/>
      <c r="H319" s="245"/>
      <c r="I319" s="245"/>
      <c r="J319" s="245"/>
      <c r="K319" s="245"/>
      <c r="L319" s="245"/>
      <c r="M319" s="245"/>
      <c r="N319" s="245"/>
      <c r="O319" s="42"/>
      <c r="P319" s="42"/>
      <c r="Q319" s="66"/>
      <c r="R319" s="49"/>
      <c r="S319" s="245"/>
      <c r="T319" s="245"/>
      <c r="U319" s="245"/>
      <c r="V319" s="245"/>
      <c r="W319" s="245"/>
      <c r="X319" s="49"/>
      <c r="Y319" s="49"/>
      <c r="Z319" s="49"/>
      <c r="AA319" s="50"/>
      <c r="AB319" s="49"/>
      <c r="AC319" s="51"/>
      <c r="AD319" s="65"/>
      <c r="AE319" s="65"/>
      <c r="AF319" s="49"/>
      <c r="AG319" s="50"/>
      <c r="AH319" s="49"/>
      <c r="AI319" s="51"/>
      <c r="AJ319" s="65"/>
      <c r="AK319" s="65"/>
      <c r="AL319" s="49"/>
      <c r="AM319" s="21"/>
      <c r="AN319" s="65">
        <v>142.13319999999999</v>
      </c>
      <c r="AO319" s="131">
        <f t="shared" si="1298"/>
        <v>19.898648000000001</v>
      </c>
      <c r="AP319" s="131">
        <f t="shared" si="1299"/>
        <v>162.031848</v>
      </c>
      <c r="AQ319" s="21">
        <v>0.06</v>
      </c>
      <c r="AR319" s="208">
        <f t="shared" si="1306"/>
        <v>150.661192</v>
      </c>
      <c r="AS319" s="208">
        <f t="shared" si="1300"/>
        <v>21.092566880000003</v>
      </c>
      <c r="AT319" s="208">
        <f t="shared" si="1301"/>
        <v>171.75375887999999</v>
      </c>
      <c r="AU319" s="15">
        <v>6.3600000000000004E-2</v>
      </c>
      <c r="AV319" s="99">
        <f t="shared" si="1307"/>
        <v>160.24324381119999</v>
      </c>
      <c r="AW319" s="99">
        <f t="shared" si="1302"/>
        <v>22.434054133568001</v>
      </c>
      <c r="AX319" s="99">
        <f t="shared" si="1303"/>
        <v>182.67729794476799</v>
      </c>
      <c r="AY319" s="304">
        <v>7.0000000000000007E-2</v>
      </c>
      <c r="AZ319" s="288">
        <f t="shared" si="1308"/>
        <v>171.46027087798399</v>
      </c>
      <c r="BA319" s="219">
        <f t="shared" si="1304"/>
        <v>25.719040631697599</v>
      </c>
      <c r="BB319" s="288">
        <f t="shared" si="1305"/>
        <v>197.17931150968158</v>
      </c>
    </row>
    <row r="320" spans="1:54" s="1" customFormat="1" ht="15.75" x14ac:dyDescent="0.25">
      <c r="A320" s="136" t="s">
        <v>82</v>
      </c>
      <c r="B320" s="245"/>
      <c r="C320" s="245"/>
      <c r="D320" s="245"/>
      <c r="E320" s="245"/>
      <c r="F320" s="245"/>
      <c r="G320" s="245"/>
      <c r="H320" s="245"/>
      <c r="I320" s="245"/>
      <c r="J320" s="245"/>
      <c r="K320" s="245"/>
      <c r="L320" s="245"/>
      <c r="M320" s="245"/>
      <c r="N320" s="245"/>
      <c r="O320" s="42"/>
      <c r="P320" s="42"/>
      <c r="Q320" s="66"/>
      <c r="R320" s="49"/>
      <c r="S320" s="245"/>
      <c r="T320" s="245"/>
      <c r="U320" s="245"/>
      <c r="V320" s="245"/>
      <c r="W320" s="245"/>
      <c r="X320" s="49"/>
      <c r="Y320" s="49"/>
      <c r="Z320" s="49"/>
      <c r="AA320" s="50"/>
      <c r="AB320" s="49"/>
      <c r="AC320" s="51"/>
      <c r="AD320" s="65"/>
      <c r="AE320" s="65"/>
      <c r="AF320" s="49"/>
      <c r="AG320" s="50"/>
      <c r="AH320" s="49"/>
      <c r="AI320" s="51"/>
      <c r="AJ320" s="65"/>
      <c r="AK320" s="65"/>
      <c r="AL320" s="49"/>
      <c r="AM320" s="21"/>
      <c r="AN320" s="65">
        <v>38.599000000000004</v>
      </c>
      <c r="AO320" s="131">
        <f t="shared" si="1298"/>
        <v>5.4038600000000008</v>
      </c>
      <c r="AP320" s="131">
        <f t="shared" si="1299"/>
        <v>44.002860000000005</v>
      </c>
      <c r="AQ320" s="21">
        <v>0.06</v>
      </c>
      <c r="AR320" s="208">
        <f t="shared" si="1306"/>
        <v>40.914940000000001</v>
      </c>
      <c r="AS320" s="208">
        <f t="shared" si="1300"/>
        <v>5.7280916000000008</v>
      </c>
      <c r="AT320" s="208">
        <f t="shared" si="1301"/>
        <v>46.6430316</v>
      </c>
      <c r="AU320" s="15">
        <v>6.3600000000000004E-2</v>
      </c>
      <c r="AV320" s="99">
        <f t="shared" si="1307"/>
        <v>43.517130184000003</v>
      </c>
      <c r="AW320" s="99">
        <f t="shared" si="1302"/>
        <v>6.0923982257600011</v>
      </c>
      <c r="AX320" s="99">
        <f t="shared" si="1303"/>
        <v>49.609528409760003</v>
      </c>
      <c r="AY320" s="304">
        <v>7.0000000000000007E-2</v>
      </c>
      <c r="AZ320" s="288">
        <f t="shared" si="1308"/>
        <v>46.563329296880006</v>
      </c>
      <c r="BA320" s="219">
        <f t="shared" si="1304"/>
        <v>6.9844993945320004</v>
      </c>
      <c r="BB320" s="288">
        <f t="shared" si="1305"/>
        <v>53.547828691412008</v>
      </c>
    </row>
    <row r="321" spans="1:54" s="1" customFormat="1" ht="15.75" x14ac:dyDescent="0.25">
      <c r="A321" s="136" t="s">
        <v>83</v>
      </c>
      <c r="B321" s="245"/>
      <c r="C321" s="245"/>
      <c r="D321" s="245"/>
      <c r="E321" s="245"/>
      <c r="F321" s="245"/>
      <c r="G321" s="245"/>
      <c r="H321" s="245"/>
      <c r="I321" s="245"/>
      <c r="J321" s="245"/>
      <c r="K321" s="245"/>
      <c r="L321" s="245"/>
      <c r="M321" s="245"/>
      <c r="N321" s="245"/>
      <c r="O321" s="42"/>
      <c r="P321" s="42"/>
      <c r="Q321" s="66"/>
      <c r="R321" s="49"/>
      <c r="S321" s="245"/>
      <c r="T321" s="245"/>
      <c r="U321" s="245"/>
      <c r="V321" s="245"/>
      <c r="W321" s="245"/>
      <c r="X321" s="49"/>
      <c r="Y321" s="49"/>
      <c r="Z321" s="49"/>
      <c r="AA321" s="50"/>
      <c r="AB321" s="49"/>
      <c r="AC321" s="51"/>
      <c r="AD321" s="65"/>
      <c r="AE321" s="65"/>
      <c r="AF321" s="49"/>
      <c r="AG321" s="50"/>
      <c r="AH321" s="49"/>
      <c r="AI321" s="51"/>
      <c r="AJ321" s="65"/>
      <c r="AK321" s="65"/>
      <c r="AL321" s="49"/>
      <c r="AM321" s="21"/>
      <c r="AN321" s="65">
        <v>497.47500000000002</v>
      </c>
      <c r="AO321" s="131">
        <f t="shared" si="1298"/>
        <v>69.646500000000003</v>
      </c>
      <c r="AP321" s="131">
        <f t="shared" si="1299"/>
        <v>567.12149999999997</v>
      </c>
      <c r="AQ321" s="21">
        <v>0.06</v>
      </c>
      <c r="AR321" s="208">
        <f t="shared" si="1306"/>
        <v>527.32349999999997</v>
      </c>
      <c r="AS321" s="208">
        <f t="shared" si="1300"/>
        <v>73.825289999999995</v>
      </c>
      <c r="AT321" s="208">
        <f t="shared" si="1301"/>
        <v>601.14878999999996</v>
      </c>
      <c r="AU321" s="15">
        <v>6.3600000000000004E-2</v>
      </c>
      <c r="AV321" s="99">
        <f t="shared" si="1307"/>
        <v>560.8612746</v>
      </c>
      <c r="AW321" s="99">
        <f t="shared" si="1302"/>
        <v>78.520578444000009</v>
      </c>
      <c r="AX321" s="99">
        <f t="shared" si="1303"/>
        <v>639.38185304399997</v>
      </c>
      <c r="AY321" s="304">
        <v>7.0000000000000007E-2</v>
      </c>
      <c r="AZ321" s="288">
        <f t="shared" si="1308"/>
        <v>600.12156382199998</v>
      </c>
      <c r="BA321" s="219">
        <f t="shared" si="1304"/>
        <v>90.018234573299992</v>
      </c>
      <c r="BB321" s="288">
        <f t="shared" si="1305"/>
        <v>690.13979839529998</v>
      </c>
    </row>
    <row r="322" spans="1:54" s="1" customFormat="1" ht="15.75" x14ac:dyDescent="0.25">
      <c r="A322" s="136" t="s">
        <v>313</v>
      </c>
      <c r="B322" s="245"/>
      <c r="C322" s="245"/>
      <c r="D322" s="245"/>
      <c r="E322" s="245"/>
      <c r="F322" s="245"/>
      <c r="G322" s="245"/>
      <c r="H322" s="245"/>
      <c r="I322" s="245"/>
      <c r="J322" s="245"/>
      <c r="K322" s="245"/>
      <c r="L322" s="245"/>
      <c r="M322" s="245"/>
      <c r="N322" s="245"/>
      <c r="O322" s="42"/>
      <c r="P322" s="42"/>
      <c r="Q322" s="66"/>
      <c r="R322" s="49"/>
      <c r="S322" s="245"/>
      <c r="T322" s="245"/>
      <c r="U322" s="245"/>
      <c r="V322" s="245"/>
      <c r="W322" s="245"/>
      <c r="X322" s="49"/>
      <c r="Y322" s="49"/>
      <c r="Z322" s="49"/>
      <c r="AA322" s="50"/>
      <c r="AB322" s="49"/>
      <c r="AC322" s="51"/>
      <c r="AD322" s="65"/>
      <c r="AE322" s="65"/>
      <c r="AF322" s="49"/>
      <c r="AG322" s="50"/>
      <c r="AH322" s="49"/>
      <c r="AI322" s="51"/>
      <c r="AJ322" s="65"/>
      <c r="AK322" s="65"/>
      <c r="AL322" s="49"/>
      <c r="AM322" s="21"/>
      <c r="AN322" s="65">
        <v>1563.4849999999999</v>
      </c>
      <c r="AO322" s="131">
        <f t="shared" si="1298"/>
        <v>218.8879</v>
      </c>
      <c r="AP322" s="131">
        <f t="shared" si="1299"/>
        <v>1782.3728999999998</v>
      </c>
      <c r="AQ322" s="21">
        <v>0.06</v>
      </c>
      <c r="AR322" s="208">
        <f t="shared" si="1306"/>
        <v>1657.2940999999998</v>
      </c>
      <c r="AS322" s="208">
        <f t="shared" si="1300"/>
        <v>232.021174</v>
      </c>
      <c r="AT322" s="208">
        <f t="shared" si="1301"/>
        <v>1889.3152739999998</v>
      </c>
      <c r="AU322" s="15">
        <v>6.3600000000000004E-2</v>
      </c>
      <c r="AV322" s="99">
        <f t="shared" si="1307"/>
        <v>1762.6980047599998</v>
      </c>
      <c r="AW322" s="99">
        <f t="shared" si="1302"/>
        <v>246.7777206664</v>
      </c>
      <c r="AX322" s="99">
        <f t="shared" si="1303"/>
        <v>2009.4757254263998</v>
      </c>
      <c r="AY322" s="304">
        <v>7.0000000000000007E-2</v>
      </c>
      <c r="AZ322" s="288">
        <f t="shared" si="1308"/>
        <v>1886.0868650931998</v>
      </c>
      <c r="BA322" s="219">
        <f t="shared" si="1304"/>
        <v>282.91302976397998</v>
      </c>
      <c r="BB322" s="288">
        <f t="shared" si="1305"/>
        <v>2168.9998948571797</v>
      </c>
    </row>
    <row r="323" spans="1:54" s="1" customFormat="1" ht="15.75" x14ac:dyDescent="0.25">
      <c r="A323" s="42" t="s">
        <v>346</v>
      </c>
      <c r="B323" s="245"/>
      <c r="C323" s="245"/>
      <c r="D323" s="245"/>
      <c r="E323" s="245"/>
      <c r="F323" s="245"/>
      <c r="G323" s="245"/>
      <c r="H323" s="245"/>
      <c r="I323" s="245"/>
      <c r="J323" s="245"/>
      <c r="K323" s="245"/>
      <c r="L323" s="245"/>
      <c r="M323" s="245"/>
      <c r="N323" s="245"/>
      <c r="O323" s="42"/>
      <c r="P323" s="42"/>
      <c r="Q323" s="66"/>
      <c r="R323" s="49"/>
      <c r="S323" s="245"/>
      <c r="T323" s="245"/>
      <c r="U323" s="245"/>
      <c r="V323" s="245"/>
      <c r="W323" s="245"/>
      <c r="X323" s="49"/>
      <c r="Y323" s="49"/>
      <c r="Z323" s="49"/>
      <c r="AA323" s="50"/>
      <c r="AB323" s="49"/>
      <c r="AC323" s="51"/>
      <c r="AD323" s="65"/>
      <c r="AE323" s="65"/>
      <c r="AF323" s="49"/>
      <c r="AG323" s="50"/>
      <c r="AH323" s="49"/>
      <c r="AI323" s="51"/>
      <c r="AJ323" s="65"/>
      <c r="AK323" s="65"/>
      <c r="AL323" s="49"/>
      <c r="AM323" s="21"/>
      <c r="AN323" s="65">
        <v>241.22449999999998</v>
      </c>
      <c r="AO323" s="65">
        <f t="shared" si="1298"/>
        <v>33.771430000000002</v>
      </c>
      <c r="AP323" s="65">
        <f t="shared" si="1299"/>
        <v>274.99592999999999</v>
      </c>
      <c r="AQ323" s="21">
        <v>0.06</v>
      </c>
      <c r="AR323" s="79">
        <f t="shared" si="1306"/>
        <v>255.69796999999997</v>
      </c>
      <c r="AS323" s="79">
        <f t="shared" si="1300"/>
        <v>35.797715799999999</v>
      </c>
      <c r="AT323" s="79">
        <f t="shared" si="1301"/>
        <v>291.49568579999999</v>
      </c>
      <c r="AU323" s="15">
        <v>6.3600000000000004E-2</v>
      </c>
      <c r="AV323" s="80">
        <f t="shared" si="1307"/>
        <v>271.96036089199998</v>
      </c>
      <c r="AW323" s="80">
        <f t="shared" si="1302"/>
        <v>38.07445052488</v>
      </c>
      <c r="AX323" s="80">
        <f t="shared" si="1303"/>
        <v>310.03481141687996</v>
      </c>
      <c r="AY323" s="304">
        <v>7.0000000000000007E-2</v>
      </c>
      <c r="AZ323" s="219">
        <f t="shared" si="1308"/>
        <v>290.99758615444</v>
      </c>
      <c r="BA323" s="219">
        <f t="shared" si="1304"/>
        <v>43.649637923165997</v>
      </c>
      <c r="BB323" s="219">
        <f t="shared" si="1305"/>
        <v>334.64722407760598</v>
      </c>
    </row>
    <row r="324" spans="1:54" s="1" customFormat="1" ht="15.75" x14ac:dyDescent="0.25">
      <c r="A324" s="136" t="s">
        <v>314</v>
      </c>
      <c r="B324" s="245"/>
      <c r="C324" s="245"/>
      <c r="D324" s="245"/>
      <c r="E324" s="245"/>
      <c r="F324" s="245"/>
      <c r="G324" s="245"/>
      <c r="H324" s="245"/>
      <c r="I324" s="245"/>
      <c r="J324" s="245"/>
      <c r="K324" s="245"/>
      <c r="L324" s="245"/>
      <c r="M324" s="245"/>
      <c r="N324" s="245"/>
      <c r="O324" s="42"/>
      <c r="P324" s="42"/>
      <c r="Q324" s="66"/>
      <c r="R324" s="49"/>
      <c r="S324" s="245"/>
      <c r="T324" s="245"/>
      <c r="U324" s="245"/>
      <c r="V324" s="245"/>
      <c r="W324" s="245"/>
      <c r="X324" s="49"/>
      <c r="Y324" s="49"/>
      <c r="Z324" s="49"/>
      <c r="AA324" s="50"/>
      <c r="AB324" s="49"/>
      <c r="AC324" s="51"/>
      <c r="AD324" s="65"/>
      <c r="AE324" s="65"/>
      <c r="AF324" s="49"/>
      <c r="AG324" s="50"/>
      <c r="AH324" s="49"/>
      <c r="AI324" s="51"/>
      <c r="AJ324" s="65"/>
      <c r="AK324" s="65"/>
      <c r="AL324" s="49"/>
      <c r="AM324" s="21"/>
      <c r="AN324" s="65">
        <v>1200</v>
      </c>
      <c r="AO324" s="131">
        <f t="shared" si="1298"/>
        <v>168.00000000000003</v>
      </c>
      <c r="AP324" s="131">
        <f t="shared" si="1299"/>
        <v>1368</v>
      </c>
      <c r="AQ324" s="21">
        <v>0.06</v>
      </c>
      <c r="AR324" s="208">
        <f t="shared" si="1306"/>
        <v>1272</v>
      </c>
      <c r="AS324" s="208">
        <f t="shared" si="1300"/>
        <v>178.08</v>
      </c>
      <c r="AT324" s="208">
        <f t="shared" si="1301"/>
        <v>1450.08</v>
      </c>
      <c r="AU324" s="15">
        <v>6.3600000000000004E-2</v>
      </c>
      <c r="AV324" s="99">
        <f t="shared" si="1307"/>
        <v>1352.8992000000001</v>
      </c>
      <c r="AW324" s="99">
        <f t="shared" si="1302"/>
        <v>189.40588800000003</v>
      </c>
      <c r="AX324" s="99">
        <f t="shared" si="1303"/>
        <v>1542.3050880000001</v>
      </c>
      <c r="AY324" s="304">
        <v>7.0000000000000007E-2</v>
      </c>
      <c r="AZ324" s="288">
        <f t="shared" si="1308"/>
        <v>1447.6021440000002</v>
      </c>
      <c r="BA324" s="219">
        <f t="shared" si="1304"/>
        <v>217.14032160000002</v>
      </c>
      <c r="BB324" s="288">
        <f t="shared" si="1305"/>
        <v>1664.7424656000003</v>
      </c>
    </row>
    <row r="325" spans="1:54" s="1" customFormat="1" ht="15.75" x14ac:dyDescent="0.25">
      <c r="A325" s="136" t="s">
        <v>315</v>
      </c>
      <c r="B325" s="245"/>
      <c r="C325" s="245"/>
      <c r="D325" s="245"/>
      <c r="E325" s="245"/>
      <c r="F325" s="245"/>
      <c r="G325" s="245"/>
      <c r="H325" s="245"/>
      <c r="I325" s="245"/>
      <c r="J325" s="245"/>
      <c r="K325" s="245"/>
      <c r="L325" s="245"/>
      <c r="M325" s="245"/>
      <c r="N325" s="245"/>
      <c r="O325" s="42"/>
      <c r="P325" s="42"/>
      <c r="Q325" s="66"/>
      <c r="R325" s="49"/>
      <c r="S325" s="245"/>
      <c r="T325" s="245"/>
      <c r="U325" s="245"/>
      <c r="V325" s="245"/>
      <c r="W325" s="245"/>
      <c r="X325" s="49"/>
      <c r="Y325" s="49"/>
      <c r="Z325" s="49"/>
      <c r="AA325" s="50"/>
      <c r="AB325" s="49"/>
      <c r="AC325" s="51"/>
      <c r="AD325" s="65"/>
      <c r="AE325" s="65"/>
      <c r="AF325" s="49"/>
      <c r="AG325" s="50"/>
      <c r="AH325" s="49"/>
      <c r="AI325" s="51"/>
      <c r="AJ325" s="65"/>
      <c r="AK325" s="65"/>
      <c r="AL325" s="49"/>
      <c r="AM325" s="21"/>
      <c r="AN325" s="65">
        <v>1000</v>
      </c>
      <c r="AO325" s="131">
        <f t="shared" si="1298"/>
        <v>140</v>
      </c>
      <c r="AP325" s="131">
        <f t="shared" si="1299"/>
        <v>1140</v>
      </c>
      <c r="AQ325" s="21">
        <v>0.06</v>
      </c>
      <c r="AR325" s="208">
        <f t="shared" si="1306"/>
        <v>1060</v>
      </c>
      <c r="AS325" s="208">
        <f t="shared" si="1300"/>
        <v>148.4</v>
      </c>
      <c r="AT325" s="208">
        <f t="shared" si="1301"/>
        <v>1208.4000000000001</v>
      </c>
      <c r="AU325" s="15">
        <v>6.3600000000000004E-2</v>
      </c>
      <c r="AV325" s="99">
        <f t="shared" si="1307"/>
        <v>1127.4159999999999</v>
      </c>
      <c r="AW325" s="99">
        <f t="shared" si="1302"/>
        <v>157.83824000000001</v>
      </c>
      <c r="AX325" s="99">
        <f t="shared" si="1303"/>
        <v>1285.25424</v>
      </c>
      <c r="AY325" s="304">
        <v>7.0000000000000007E-2</v>
      </c>
      <c r="AZ325" s="288">
        <f t="shared" si="1308"/>
        <v>1206.33512</v>
      </c>
      <c r="BA325" s="219">
        <f t="shared" si="1304"/>
        <v>180.95026799999999</v>
      </c>
      <c r="BB325" s="288">
        <f t="shared" si="1305"/>
        <v>1387.285388</v>
      </c>
    </row>
    <row r="326" spans="1:54" s="1" customFormat="1" ht="15.75" x14ac:dyDescent="0.25">
      <c r="A326" s="136" t="s">
        <v>316</v>
      </c>
      <c r="B326" s="245"/>
      <c r="C326" s="245"/>
      <c r="D326" s="245"/>
      <c r="E326" s="245"/>
      <c r="F326" s="245"/>
      <c r="G326" s="245"/>
      <c r="H326" s="245"/>
      <c r="I326" s="245"/>
      <c r="J326" s="245"/>
      <c r="K326" s="245"/>
      <c r="L326" s="245"/>
      <c r="M326" s="245"/>
      <c r="N326" s="245"/>
      <c r="O326" s="42"/>
      <c r="P326" s="42"/>
      <c r="Q326" s="66"/>
      <c r="R326" s="49"/>
      <c r="S326" s="245"/>
      <c r="T326" s="245"/>
      <c r="U326" s="245"/>
      <c r="V326" s="245"/>
      <c r="W326" s="245"/>
      <c r="X326" s="49"/>
      <c r="Y326" s="49"/>
      <c r="Z326" s="49"/>
      <c r="AA326" s="50"/>
      <c r="AB326" s="49"/>
      <c r="AC326" s="51"/>
      <c r="AD326" s="65"/>
      <c r="AE326" s="65"/>
      <c r="AF326" s="49"/>
      <c r="AG326" s="50"/>
      <c r="AH326" s="49"/>
      <c r="AI326" s="51"/>
      <c r="AJ326" s="65"/>
      <c r="AK326" s="65"/>
      <c r="AL326" s="49"/>
      <c r="AM326" s="21"/>
      <c r="AN326" s="65">
        <v>1000</v>
      </c>
      <c r="AO326" s="131">
        <f t="shared" si="1298"/>
        <v>140</v>
      </c>
      <c r="AP326" s="131">
        <f t="shared" si="1299"/>
        <v>1140</v>
      </c>
      <c r="AQ326" s="21">
        <v>0.06</v>
      </c>
      <c r="AR326" s="208">
        <f t="shared" si="1306"/>
        <v>1060</v>
      </c>
      <c r="AS326" s="208">
        <f t="shared" si="1300"/>
        <v>148.4</v>
      </c>
      <c r="AT326" s="208">
        <f t="shared" si="1301"/>
        <v>1208.4000000000001</v>
      </c>
      <c r="AU326" s="15">
        <v>6.3600000000000004E-2</v>
      </c>
      <c r="AV326" s="99">
        <f t="shared" si="1307"/>
        <v>1127.4159999999999</v>
      </c>
      <c r="AW326" s="99">
        <f t="shared" si="1302"/>
        <v>157.83824000000001</v>
      </c>
      <c r="AX326" s="99">
        <f t="shared" si="1303"/>
        <v>1285.25424</v>
      </c>
      <c r="AY326" s="304">
        <v>7.0000000000000007E-2</v>
      </c>
      <c r="AZ326" s="288">
        <f t="shared" si="1308"/>
        <v>1206.33512</v>
      </c>
      <c r="BA326" s="219">
        <f t="shared" si="1304"/>
        <v>180.95026799999999</v>
      </c>
      <c r="BB326" s="288">
        <f t="shared" si="1305"/>
        <v>1387.285388</v>
      </c>
    </row>
    <row r="327" spans="1:54" s="1" customFormat="1" ht="15.75" x14ac:dyDescent="0.25">
      <c r="A327" s="136" t="s">
        <v>317</v>
      </c>
      <c r="B327" s="245"/>
      <c r="C327" s="245"/>
      <c r="D327" s="245"/>
      <c r="E327" s="245"/>
      <c r="F327" s="245"/>
      <c r="G327" s="245"/>
      <c r="H327" s="245"/>
      <c r="I327" s="245"/>
      <c r="J327" s="245"/>
      <c r="K327" s="245"/>
      <c r="L327" s="245"/>
      <c r="M327" s="245"/>
      <c r="N327" s="245"/>
      <c r="O327" s="42"/>
      <c r="P327" s="42"/>
      <c r="Q327" s="66"/>
      <c r="R327" s="49"/>
      <c r="S327" s="245"/>
      <c r="T327" s="245"/>
      <c r="U327" s="245"/>
      <c r="V327" s="245"/>
      <c r="W327" s="245"/>
      <c r="X327" s="49"/>
      <c r="Y327" s="49"/>
      <c r="Z327" s="49"/>
      <c r="AA327" s="50"/>
      <c r="AB327" s="49"/>
      <c r="AC327" s="51"/>
      <c r="AD327" s="65"/>
      <c r="AE327" s="65"/>
      <c r="AF327" s="49"/>
      <c r="AG327" s="50"/>
      <c r="AH327" s="49"/>
      <c r="AI327" s="51"/>
      <c r="AJ327" s="65"/>
      <c r="AK327" s="65"/>
      <c r="AL327" s="49"/>
      <c r="AM327" s="21"/>
      <c r="AN327" s="65">
        <v>2000</v>
      </c>
      <c r="AO327" s="131">
        <f t="shared" si="1298"/>
        <v>280</v>
      </c>
      <c r="AP327" s="131">
        <f t="shared" si="1299"/>
        <v>2280</v>
      </c>
      <c r="AQ327" s="21">
        <v>0.06</v>
      </c>
      <c r="AR327" s="208">
        <f t="shared" si="1306"/>
        <v>2120</v>
      </c>
      <c r="AS327" s="208">
        <f t="shared" si="1300"/>
        <v>296.8</v>
      </c>
      <c r="AT327" s="208">
        <f t="shared" si="1301"/>
        <v>2416.8000000000002</v>
      </c>
      <c r="AU327" s="15">
        <v>6.3600000000000004E-2</v>
      </c>
      <c r="AV327" s="99">
        <f t="shared" si="1307"/>
        <v>2254.8319999999999</v>
      </c>
      <c r="AW327" s="99">
        <f t="shared" si="1302"/>
        <v>315.67648000000003</v>
      </c>
      <c r="AX327" s="99">
        <f t="shared" si="1303"/>
        <v>2570.50848</v>
      </c>
      <c r="AY327" s="304">
        <v>7.0000000000000007E-2</v>
      </c>
      <c r="AZ327" s="288">
        <f t="shared" si="1308"/>
        <v>2412.6702399999999</v>
      </c>
      <c r="BA327" s="219">
        <f t="shared" si="1304"/>
        <v>361.90053599999999</v>
      </c>
      <c r="BB327" s="288">
        <f t="shared" si="1305"/>
        <v>2774.570776</v>
      </c>
    </row>
    <row r="328" spans="1:54" s="1" customFormat="1" ht="15.75" x14ac:dyDescent="0.25">
      <c r="A328" s="136" t="s">
        <v>265</v>
      </c>
      <c r="B328" s="245"/>
      <c r="C328" s="245"/>
      <c r="D328" s="245"/>
      <c r="E328" s="245"/>
      <c r="F328" s="245"/>
      <c r="G328" s="245"/>
      <c r="H328" s="245"/>
      <c r="I328" s="245"/>
      <c r="J328" s="245"/>
      <c r="K328" s="245"/>
      <c r="L328" s="245"/>
      <c r="M328" s="245"/>
      <c r="N328" s="245"/>
      <c r="O328" s="42"/>
      <c r="P328" s="42"/>
      <c r="Q328" s="66"/>
      <c r="R328" s="49"/>
      <c r="S328" s="245"/>
      <c r="T328" s="245"/>
      <c r="U328" s="245"/>
      <c r="V328" s="245"/>
      <c r="W328" s="245"/>
      <c r="X328" s="49"/>
      <c r="Y328" s="49"/>
      <c r="Z328" s="49"/>
      <c r="AA328" s="50"/>
      <c r="AB328" s="49"/>
      <c r="AC328" s="51"/>
      <c r="AD328" s="65"/>
      <c r="AE328" s="65"/>
      <c r="AF328" s="49"/>
      <c r="AG328" s="50"/>
      <c r="AH328" s="49"/>
      <c r="AI328" s="51"/>
      <c r="AJ328" s="65"/>
      <c r="AK328" s="65"/>
      <c r="AL328" s="49"/>
      <c r="AM328" s="21"/>
      <c r="AN328" s="65">
        <v>241.23000000000002</v>
      </c>
      <c r="AO328" s="131">
        <f t="shared" si="1298"/>
        <v>33.772200000000005</v>
      </c>
      <c r="AP328" s="131">
        <f t="shared" si="1299"/>
        <v>275.00220000000002</v>
      </c>
      <c r="AQ328" s="21">
        <v>0.06</v>
      </c>
      <c r="AR328" s="208">
        <f t="shared" si="1306"/>
        <v>255.70380000000003</v>
      </c>
      <c r="AS328" s="208">
        <f t="shared" si="1300"/>
        <v>35.798532000000009</v>
      </c>
      <c r="AT328" s="208">
        <f t="shared" si="1301"/>
        <v>291.50233200000002</v>
      </c>
      <c r="AU328" s="15">
        <v>6.3600000000000004E-2</v>
      </c>
      <c r="AV328" s="99">
        <f t="shared" si="1307"/>
        <v>271.96656168000004</v>
      </c>
      <c r="AW328" s="99">
        <f t="shared" si="1302"/>
        <v>38.075318635200013</v>
      </c>
      <c r="AX328" s="99">
        <f t="shared" si="1303"/>
        <v>310.04188031520005</v>
      </c>
      <c r="AY328" s="304">
        <v>7.0000000000000007E-2</v>
      </c>
      <c r="AZ328" s="288">
        <f t="shared" si="1308"/>
        <v>291.00422099760004</v>
      </c>
      <c r="BA328" s="219">
        <f t="shared" si="1304"/>
        <v>43.650633149640008</v>
      </c>
      <c r="BB328" s="288">
        <f t="shared" si="1305"/>
        <v>334.65485414724003</v>
      </c>
    </row>
    <row r="329" spans="1:54" s="1" customFormat="1" ht="15.75" x14ac:dyDescent="0.25">
      <c r="A329" s="136" t="s">
        <v>266</v>
      </c>
      <c r="B329" s="245"/>
      <c r="C329" s="245"/>
      <c r="D329" s="245"/>
      <c r="E329" s="245"/>
      <c r="F329" s="245"/>
      <c r="G329" s="245"/>
      <c r="H329" s="245"/>
      <c r="I329" s="245"/>
      <c r="J329" s="245"/>
      <c r="K329" s="245"/>
      <c r="L329" s="245"/>
      <c r="M329" s="245"/>
      <c r="N329" s="245"/>
      <c r="O329" s="42"/>
      <c r="P329" s="42"/>
      <c r="Q329" s="66"/>
      <c r="R329" s="49"/>
      <c r="S329" s="245"/>
      <c r="T329" s="245"/>
      <c r="U329" s="245"/>
      <c r="V329" s="245"/>
      <c r="W329" s="245"/>
      <c r="X329" s="49"/>
      <c r="Y329" s="49"/>
      <c r="Z329" s="49"/>
      <c r="AA329" s="50"/>
      <c r="AB329" s="49"/>
      <c r="AC329" s="51"/>
      <c r="AD329" s="65"/>
      <c r="AE329" s="65"/>
      <c r="AF329" s="49"/>
      <c r="AG329" s="50"/>
      <c r="AH329" s="49"/>
      <c r="AI329" s="51"/>
      <c r="AJ329" s="65"/>
      <c r="AK329" s="65"/>
      <c r="AL329" s="49"/>
      <c r="AM329" s="21"/>
      <c r="AN329" s="65">
        <v>482.45450000000005</v>
      </c>
      <c r="AO329" s="131">
        <f t="shared" si="1298"/>
        <v>67.543630000000007</v>
      </c>
      <c r="AP329" s="131">
        <f t="shared" si="1299"/>
        <v>549.99813000000006</v>
      </c>
      <c r="AQ329" s="21">
        <v>0.06</v>
      </c>
      <c r="AR329" s="208">
        <f t="shared" si="1306"/>
        <v>511.40177000000006</v>
      </c>
      <c r="AS329" s="208">
        <f t="shared" si="1300"/>
        <v>71.596247800000015</v>
      </c>
      <c r="AT329" s="208">
        <f t="shared" si="1301"/>
        <v>582.99801780000007</v>
      </c>
      <c r="AU329" s="15">
        <v>6.3600000000000004E-2</v>
      </c>
      <c r="AV329" s="99">
        <f t="shared" si="1307"/>
        <v>543.92692257200008</v>
      </c>
      <c r="AW329" s="99">
        <f t="shared" si="1302"/>
        <v>76.149769160080012</v>
      </c>
      <c r="AX329" s="99">
        <f t="shared" si="1303"/>
        <v>620.07669173208012</v>
      </c>
      <c r="AY329" s="304">
        <v>7.0000000000000007E-2</v>
      </c>
      <c r="AZ329" s="288">
        <f t="shared" si="1308"/>
        <v>582.0018071520401</v>
      </c>
      <c r="BA329" s="219">
        <f t="shared" si="1304"/>
        <v>87.300271072806012</v>
      </c>
      <c r="BB329" s="288">
        <f t="shared" si="1305"/>
        <v>669.30207822484613</v>
      </c>
    </row>
    <row r="330" spans="1:54" s="1" customFormat="1" ht="15.75" x14ac:dyDescent="0.25">
      <c r="A330" s="136" t="s">
        <v>353</v>
      </c>
      <c r="B330" s="245"/>
      <c r="C330" s="245"/>
      <c r="D330" s="245"/>
      <c r="E330" s="245"/>
      <c r="F330" s="245"/>
      <c r="G330" s="245"/>
      <c r="H330" s="245"/>
      <c r="I330" s="245"/>
      <c r="J330" s="245"/>
      <c r="K330" s="245"/>
      <c r="L330" s="245"/>
      <c r="M330" s="245"/>
      <c r="N330" s="245"/>
      <c r="O330" s="42"/>
      <c r="P330" s="42"/>
      <c r="Q330" s="66"/>
      <c r="R330" s="49"/>
      <c r="S330" s="245"/>
      <c r="T330" s="245"/>
      <c r="U330" s="245"/>
      <c r="V330" s="245"/>
      <c r="W330" s="245"/>
      <c r="X330" s="49"/>
      <c r="Y330" s="49"/>
      <c r="Z330" s="49"/>
      <c r="AA330" s="50"/>
      <c r="AB330" s="49"/>
      <c r="AC330" s="51"/>
      <c r="AD330" s="65"/>
      <c r="AE330" s="65"/>
      <c r="AF330" s="49"/>
      <c r="AG330" s="50"/>
      <c r="AH330" s="49"/>
      <c r="AI330" s="51"/>
      <c r="AJ330" s="65"/>
      <c r="AK330" s="65"/>
      <c r="AL330" s="49"/>
      <c r="AM330" s="21"/>
      <c r="AN330" s="65"/>
      <c r="AO330" s="131"/>
      <c r="AP330" s="131"/>
      <c r="AQ330" s="21"/>
      <c r="AR330" s="208"/>
      <c r="AS330" s="208"/>
      <c r="AT330" s="208"/>
      <c r="AU330" s="15"/>
      <c r="AV330" s="99">
        <v>120</v>
      </c>
      <c r="AW330" s="99">
        <f t="shared" ref="AW330" si="1309">+AV330*$Y$5</f>
        <v>16.8</v>
      </c>
      <c r="AX330" s="99">
        <f t="shared" ref="AX330" si="1310">+AV330+AW330</f>
        <v>136.80000000000001</v>
      </c>
      <c r="AY330" s="304">
        <v>7.0000000000000007E-2</v>
      </c>
      <c r="AZ330" s="288">
        <f t="shared" si="1308"/>
        <v>128.4</v>
      </c>
      <c r="BA330" s="219">
        <f t="shared" si="1304"/>
        <v>19.260000000000002</v>
      </c>
      <c r="BB330" s="288">
        <f t="shared" si="1305"/>
        <v>147.66</v>
      </c>
    </row>
    <row r="331" spans="1:54" s="1" customFormat="1" ht="15.75" x14ac:dyDescent="0.25">
      <c r="A331" s="23" t="s">
        <v>318</v>
      </c>
      <c r="B331" s="245"/>
      <c r="C331" s="245"/>
      <c r="D331" s="245"/>
      <c r="E331" s="245"/>
      <c r="F331" s="245"/>
      <c r="G331" s="245"/>
      <c r="H331" s="245"/>
      <c r="I331" s="245"/>
      <c r="J331" s="245"/>
      <c r="K331" s="245"/>
      <c r="L331" s="245"/>
      <c r="M331" s="245"/>
      <c r="N331" s="245"/>
      <c r="O331" s="42"/>
      <c r="P331" s="42"/>
      <c r="Q331" s="66"/>
      <c r="R331" s="49"/>
      <c r="S331" s="245"/>
      <c r="T331" s="245"/>
      <c r="U331" s="245"/>
      <c r="V331" s="245"/>
      <c r="W331" s="245"/>
      <c r="X331" s="49"/>
      <c r="Y331" s="49"/>
      <c r="Z331" s="49"/>
      <c r="AA331" s="50"/>
      <c r="AB331" s="49"/>
      <c r="AC331" s="51"/>
      <c r="AD331" s="65"/>
      <c r="AE331" s="65"/>
      <c r="AF331" s="49"/>
      <c r="AG331" s="50"/>
      <c r="AH331" s="49"/>
      <c r="AI331" s="51"/>
      <c r="AJ331" s="65"/>
      <c r="AK331" s="65"/>
      <c r="AL331" s="49"/>
      <c r="AM331" s="21"/>
      <c r="AN331" s="132"/>
      <c r="AO331" s="132"/>
      <c r="AP331" s="132"/>
      <c r="AQ331" s="21"/>
      <c r="AR331" s="176"/>
      <c r="AS331" s="176"/>
      <c r="AT331" s="176"/>
      <c r="AU331" s="15"/>
      <c r="AV331" s="134"/>
      <c r="AW331" s="134"/>
      <c r="AX331" s="134"/>
      <c r="AY331" s="2"/>
      <c r="AZ331" s="285"/>
      <c r="BA331" s="285"/>
      <c r="BB331" s="285"/>
    </row>
    <row r="332" spans="1:54" s="1" customFormat="1" ht="15.75" x14ac:dyDescent="0.25">
      <c r="A332" s="136" t="s">
        <v>319</v>
      </c>
      <c r="B332" s="245"/>
      <c r="C332" s="245"/>
      <c r="D332" s="245"/>
      <c r="E332" s="245"/>
      <c r="F332" s="245"/>
      <c r="G332" s="245"/>
      <c r="H332" s="245"/>
      <c r="I332" s="245"/>
      <c r="J332" s="245"/>
      <c r="K332" s="245"/>
      <c r="L332" s="245"/>
      <c r="M332" s="245"/>
      <c r="N332" s="245"/>
      <c r="O332" s="42"/>
      <c r="P332" s="42"/>
      <c r="Q332" s="66"/>
      <c r="R332" s="49"/>
      <c r="S332" s="245"/>
      <c r="T332" s="245"/>
      <c r="U332" s="245"/>
      <c r="V332" s="245"/>
      <c r="W332" s="245"/>
      <c r="X332" s="49"/>
      <c r="Y332" s="49"/>
      <c r="Z332" s="49"/>
      <c r="AA332" s="50"/>
      <c r="AB332" s="49"/>
      <c r="AC332" s="51"/>
      <c r="AD332" s="65"/>
      <c r="AE332" s="65"/>
      <c r="AF332" s="49"/>
      <c r="AG332" s="50"/>
      <c r="AH332" s="49"/>
      <c r="AI332" s="51"/>
      <c r="AJ332" s="65"/>
      <c r="AK332" s="65"/>
      <c r="AL332" s="49"/>
      <c r="AM332" s="21"/>
      <c r="AN332" s="65">
        <v>20</v>
      </c>
      <c r="AO332" s="131">
        <f t="shared" si="1298"/>
        <v>2.8000000000000003</v>
      </c>
      <c r="AP332" s="131">
        <f t="shared" si="1299"/>
        <v>22.8</v>
      </c>
      <c r="AQ332" s="21">
        <v>0.06</v>
      </c>
      <c r="AR332" s="208">
        <f t="shared" si="1306"/>
        <v>21.2</v>
      </c>
      <c r="AS332" s="208">
        <f t="shared" si="1300"/>
        <v>2.968</v>
      </c>
      <c r="AT332" s="208">
        <f t="shared" si="1301"/>
        <v>24.167999999999999</v>
      </c>
      <c r="AU332" s="15">
        <v>6.3600000000000004E-2</v>
      </c>
      <c r="AV332" s="99">
        <f t="shared" ref="AV332:AV347" si="1311">+AR332*AU332+AR332</f>
        <v>22.54832</v>
      </c>
      <c r="AW332" s="99">
        <f t="shared" ref="AW332:AW347" si="1312">+AV332*$Y$5</f>
        <v>3.1567648000000004</v>
      </c>
      <c r="AX332" s="99">
        <f t="shared" ref="AX332:AX347" si="1313">+AV332+AW332</f>
        <v>25.705084800000002</v>
      </c>
      <c r="AY332" s="304">
        <v>7.0000000000000007E-2</v>
      </c>
      <c r="AZ332" s="288">
        <f t="shared" ref="AZ332:AZ347" si="1314">+AV332*AY332+AV332</f>
        <v>24.126702399999999</v>
      </c>
      <c r="BA332" s="219">
        <f t="shared" ref="BA332:BA347" si="1315">+AZ332*$BA$5</f>
        <v>3.6190053599999996</v>
      </c>
      <c r="BB332" s="288">
        <f t="shared" ref="BB332:BB347" si="1316">+AZ332+BA332</f>
        <v>27.745707759999998</v>
      </c>
    </row>
    <row r="333" spans="1:54" s="1" customFormat="1" ht="15.75" x14ac:dyDescent="0.25">
      <c r="A333" s="136" t="s">
        <v>320</v>
      </c>
      <c r="B333" s="245"/>
      <c r="C333" s="245"/>
      <c r="D333" s="245"/>
      <c r="E333" s="245"/>
      <c r="F333" s="245"/>
      <c r="G333" s="245"/>
      <c r="H333" s="245"/>
      <c r="I333" s="245"/>
      <c r="J333" s="245"/>
      <c r="K333" s="245"/>
      <c r="L333" s="245"/>
      <c r="M333" s="245"/>
      <c r="N333" s="245"/>
      <c r="O333" s="42"/>
      <c r="P333" s="42"/>
      <c r="Q333" s="66"/>
      <c r="R333" s="49"/>
      <c r="S333" s="245"/>
      <c r="T333" s="245"/>
      <c r="U333" s="245"/>
      <c r="V333" s="245"/>
      <c r="W333" s="245"/>
      <c r="X333" s="49"/>
      <c r="Y333" s="49"/>
      <c r="Z333" s="49"/>
      <c r="AA333" s="50"/>
      <c r="AB333" s="49"/>
      <c r="AC333" s="51"/>
      <c r="AD333" s="65"/>
      <c r="AE333" s="65"/>
      <c r="AF333" s="49"/>
      <c r="AG333" s="50"/>
      <c r="AH333" s="49"/>
      <c r="AI333" s="51"/>
      <c r="AJ333" s="65"/>
      <c r="AK333" s="65"/>
      <c r="AL333" s="49"/>
      <c r="AM333" s="21"/>
      <c r="AN333" s="65">
        <v>15</v>
      </c>
      <c r="AO333" s="131">
        <f t="shared" si="1298"/>
        <v>2.1</v>
      </c>
      <c r="AP333" s="131">
        <f t="shared" si="1299"/>
        <v>17.100000000000001</v>
      </c>
      <c r="AQ333" s="21">
        <v>0.06</v>
      </c>
      <c r="AR333" s="208">
        <f t="shared" si="1306"/>
        <v>15.9</v>
      </c>
      <c r="AS333" s="208">
        <f t="shared" si="1300"/>
        <v>2.2260000000000004</v>
      </c>
      <c r="AT333" s="208">
        <f t="shared" si="1301"/>
        <v>18.126000000000001</v>
      </c>
      <c r="AU333" s="15">
        <v>6.3600000000000004E-2</v>
      </c>
      <c r="AV333" s="99">
        <f t="shared" si="1311"/>
        <v>16.911239999999999</v>
      </c>
      <c r="AW333" s="99">
        <f t="shared" si="1312"/>
        <v>2.3675736000000001</v>
      </c>
      <c r="AX333" s="99">
        <f t="shared" si="1313"/>
        <v>19.278813599999999</v>
      </c>
      <c r="AY333" s="304">
        <v>7.0000000000000007E-2</v>
      </c>
      <c r="AZ333" s="288">
        <f t="shared" si="1314"/>
        <v>18.095026799999999</v>
      </c>
      <c r="BA333" s="219">
        <f t="shared" si="1315"/>
        <v>2.7142540199999998</v>
      </c>
      <c r="BB333" s="288">
        <f t="shared" si="1316"/>
        <v>20.809280819999998</v>
      </c>
    </row>
    <row r="334" spans="1:54" s="1" customFormat="1" ht="15.75" x14ac:dyDescent="0.25">
      <c r="A334" s="136" t="s">
        <v>321</v>
      </c>
      <c r="B334" s="245"/>
      <c r="C334" s="245"/>
      <c r="D334" s="245"/>
      <c r="E334" s="245"/>
      <c r="F334" s="245"/>
      <c r="G334" s="245"/>
      <c r="H334" s="245"/>
      <c r="I334" s="245"/>
      <c r="J334" s="245"/>
      <c r="K334" s="245"/>
      <c r="L334" s="245"/>
      <c r="M334" s="245"/>
      <c r="N334" s="245"/>
      <c r="O334" s="42"/>
      <c r="P334" s="42"/>
      <c r="Q334" s="66"/>
      <c r="R334" s="49"/>
      <c r="S334" s="245"/>
      <c r="T334" s="245"/>
      <c r="U334" s="245"/>
      <c r="V334" s="245"/>
      <c r="W334" s="245"/>
      <c r="X334" s="49"/>
      <c r="Y334" s="49"/>
      <c r="Z334" s="49"/>
      <c r="AA334" s="50"/>
      <c r="AB334" s="49"/>
      <c r="AC334" s="51"/>
      <c r="AD334" s="65"/>
      <c r="AE334" s="65"/>
      <c r="AF334" s="49"/>
      <c r="AG334" s="50"/>
      <c r="AH334" s="49"/>
      <c r="AI334" s="51"/>
      <c r="AJ334" s="65"/>
      <c r="AK334" s="65"/>
      <c r="AL334" s="49"/>
      <c r="AM334" s="21"/>
      <c r="AN334" s="65">
        <v>10</v>
      </c>
      <c r="AO334" s="131">
        <f t="shared" si="1298"/>
        <v>1.4000000000000001</v>
      </c>
      <c r="AP334" s="131">
        <f t="shared" si="1299"/>
        <v>11.4</v>
      </c>
      <c r="AQ334" s="21">
        <v>0.06</v>
      </c>
      <c r="AR334" s="208">
        <f t="shared" si="1306"/>
        <v>10.6</v>
      </c>
      <c r="AS334" s="208">
        <f t="shared" si="1300"/>
        <v>1.484</v>
      </c>
      <c r="AT334" s="208">
        <f t="shared" si="1301"/>
        <v>12.084</v>
      </c>
      <c r="AU334" s="15">
        <v>6.3600000000000004E-2</v>
      </c>
      <c r="AV334" s="99">
        <f t="shared" si="1311"/>
        <v>11.27416</v>
      </c>
      <c r="AW334" s="99">
        <f t="shared" si="1312"/>
        <v>1.5783824000000002</v>
      </c>
      <c r="AX334" s="99">
        <f t="shared" si="1313"/>
        <v>12.852542400000001</v>
      </c>
      <c r="AY334" s="304">
        <v>7.0000000000000007E-2</v>
      </c>
      <c r="AZ334" s="288">
        <f t="shared" si="1314"/>
        <v>12.0633512</v>
      </c>
      <c r="BA334" s="219">
        <f t="shared" si="1315"/>
        <v>1.8095026799999998</v>
      </c>
      <c r="BB334" s="288">
        <f t="shared" si="1316"/>
        <v>13.872853879999999</v>
      </c>
    </row>
    <row r="335" spans="1:54" s="1" customFormat="1" ht="15.75" x14ac:dyDescent="0.25">
      <c r="A335" s="136" t="s">
        <v>322</v>
      </c>
      <c r="B335" s="245"/>
      <c r="C335" s="245"/>
      <c r="D335" s="245"/>
      <c r="E335" s="245"/>
      <c r="F335" s="245"/>
      <c r="G335" s="245"/>
      <c r="H335" s="245"/>
      <c r="I335" s="245"/>
      <c r="J335" s="245"/>
      <c r="K335" s="245"/>
      <c r="L335" s="245"/>
      <c r="M335" s="245"/>
      <c r="N335" s="245"/>
      <c r="O335" s="42"/>
      <c r="P335" s="42"/>
      <c r="Q335" s="66"/>
      <c r="R335" s="49"/>
      <c r="S335" s="245"/>
      <c r="T335" s="245"/>
      <c r="U335" s="245"/>
      <c r="V335" s="245"/>
      <c r="W335" s="245"/>
      <c r="X335" s="49"/>
      <c r="Y335" s="49"/>
      <c r="Z335" s="49"/>
      <c r="AA335" s="50"/>
      <c r="AB335" s="49"/>
      <c r="AC335" s="51"/>
      <c r="AD335" s="65"/>
      <c r="AE335" s="65"/>
      <c r="AF335" s="49"/>
      <c r="AG335" s="50"/>
      <c r="AH335" s="49"/>
      <c r="AI335" s="51"/>
      <c r="AJ335" s="65"/>
      <c r="AK335" s="65"/>
      <c r="AL335" s="49"/>
      <c r="AM335" s="21"/>
      <c r="AN335" s="65">
        <v>15</v>
      </c>
      <c r="AO335" s="131">
        <f t="shared" si="1298"/>
        <v>2.1</v>
      </c>
      <c r="AP335" s="131">
        <f t="shared" si="1299"/>
        <v>17.100000000000001</v>
      </c>
      <c r="AQ335" s="21">
        <v>0.06</v>
      </c>
      <c r="AR335" s="208">
        <f t="shared" si="1306"/>
        <v>15.9</v>
      </c>
      <c r="AS335" s="208">
        <f t="shared" si="1300"/>
        <v>2.2260000000000004</v>
      </c>
      <c r="AT335" s="208">
        <f t="shared" si="1301"/>
        <v>18.126000000000001</v>
      </c>
      <c r="AU335" s="15">
        <v>6.3600000000000004E-2</v>
      </c>
      <c r="AV335" s="99">
        <f t="shared" si="1311"/>
        <v>16.911239999999999</v>
      </c>
      <c r="AW335" s="99">
        <f t="shared" si="1312"/>
        <v>2.3675736000000001</v>
      </c>
      <c r="AX335" s="99">
        <f t="shared" si="1313"/>
        <v>19.278813599999999</v>
      </c>
      <c r="AY335" s="304">
        <v>7.0000000000000007E-2</v>
      </c>
      <c r="AZ335" s="288">
        <f t="shared" si="1314"/>
        <v>18.095026799999999</v>
      </c>
      <c r="BA335" s="219">
        <f t="shared" si="1315"/>
        <v>2.7142540199999998</v>
      </c>
      <c r="BB335" s="288">
        <f t="shared" si="1316"/>
        <v>20.809280819999998</v>
      </c>
    </row>
    <row r="336" spans="1:54" s="1" customFormat="1" ht="15.75" x14ac:dyDescent="0.25">
      <c r="A336" s="136" t="s">
        <v>323</v>
      </c>
      <c r="B336" s="245"/>
      <c r="C336" s="245"/>
      <c r="D336" s="245"/>
      <c r="E336" s="245"/>
      <c r="F336" s="245"/>
      <c r="G336" s="245"/>
      <c r="H336" s="245"/>
      <c r="I336" s="245"/>
      <c r="J336" s="245"/>
      <c r="K336" s="245"/>
      <c r="L336" s="245"/>
      <c r="M336" s="245"/>
      <c r="N336" s="245"/>
      <c r="O336" s="42"/>
      <c r="P336" s="42"/>
      <c r="Q336" s="66"/>
      <c r="R336" s="49"/>
      <c r="S336" s="245"/>
      <c r="T336" s="245"/>
      <c r="U336" s="245"/>
      <c r="V336" s="245"/>
      <c r="W336" s="245"/>
      <c r="X336" s="49"/>
      <c r="Y336" s="49"/>
      <c r="Z336" s="49"/>
      <c r="AA336" s="50"/>
      <c r="AB336" s="49"/>
      <c r="AC336" s="51"/>
      <c r="AD336" s="65"/>
      <c r="AE336" s="65"/>
      <c r="AF336" s="49"/>
      <c r="AG336" s="50"/>
      <c r="AH336" s="49"/>
      <c r="AI336" s="51"/>
      <c r="AJ336" s="65"/>
      <c r="AK336" s="65"/>
      <c r="AL336" s="49"/>
      <c r="AM336" s="21"/>
      <c r="AN336" s="65">
        <v>13</v>
      </c>
      <c r="AO336" s="131">
        <f t="shared" si="1298"/>
        <v>1.8200000000000003</v>
      </c>
      <c r="AP336" s="131">
        <f t="shared" si="1299"/>
        <v>14.82</v>
      </c>
      <c r="AQ336" s="21">
        <v>0.06</v>
      </c>
      <c r="AR336" s="208">
        <f t="shared" si="1306"/>
        <v>13.78</v>
      </c>
      <c r="AS336" s="208">
        <f t="shared" si="1300"/>
        <v>1.9292</v>
      </c>
      <c r="AT336" s="208">
        <f t="shared" si="1301"/>
        <v>15.709199999999999</v>
      </c>
      <c r="AU336" s="15">
        <v>6.3600000000000004E-2</v>
      </c>
      <c r="AV336" s="99">
        <f t="shared" si="1311"/>
        <v>14.656407999999999</v>
      </c>
      <c r="AW336" s="99">
        <f t="shared" si="1312"/>
        <v>2.05189712</v>
      </c>
      <c r="AX336" s="99">
        <f t="shared" si="1313"/>
        <v>16.708305119999999</v>
      </c>
      <c r="AY336" s="304">
        <v>7.0000000000000007E-2</v>
      </c>
      <c r="AZ336" s="288">
        <f t="shared" si="1314"/>
        <v>15.682356559999999</v>
      </c>
      <c r="BA336" s="219">
        <f t="shared" si="1315"/>
        <v>2.3523534839999996</v>
      </c>
      <c r="BB336" s="288">
        <f t="shared" si="1316"/>
        <v>18.034710043999997</v>
      </c>
    </row>
    <row r="337" spans="1:54" s="1" customFormat="1" ht="15.75" x14ac:dyDescent="0.25">
      <c r="A337" s="136" t="s">
        <v>324</v>
      </c>
      <c r="B337" s="245"/>
      <c r="C337" s="245"/>
      <c r="D337" s="245"/>
      <c r="E337" s="245"/>
      <c r="F337" s="245"/>
      <c r="G337" s="245"/>
      <c r="H337" s="245"/>
      <c r="I337" s="245"/>
      <c r="J337" s="245"/>
      <c r="K337" s="245"/>
      <c r="L337" s="245"/>
      <c r="M337" s="245"/>
      <c r="N337" s="245"/>
      <c r="O337" s="42"/>
      <c r="P337" s="42"/>
      <c r="Q337" s="66"/>
      <c r="R337" s="49"/>
      <c r="S337" s="245"/>
      <c r="T337" s="245"/>
      <c r="U337" s="245"/>
      <c r="V337" s="245"/>
      <c r="W337" s="245"/>
      <c r="X337" s="49"/>
      <c r="Y337" s="49"/>
      <c r="Z337" s="49"/>
      <c r="AA337" s="50"/>
      <c r="AB337" s="49"/>
      <c r="AC337" s="51"/>
      <c r="AD337" s="65"/>
      <c r="AE337" s="65"/>
      <c r="AF337" s="49"/>
      <c r="AG337" s="50"/>
      <c r="AH337" s="49"/>
      <c r="AI337" s="51"/>
      <c r="AJ337" s="65"/>
      <c r="AK337" s="65"/>
      <c r="AL337" s="49"/>
      <c r="AM337" s="21"/>
      <c r="AN337" s="65">
        <v>11</v>
      </c>
      <c r="AO337" s="131">
        <f t="shared" si="1298"/>
        <v>1.54</v>
      </c>
      <c r="AP337" s="131">
        <f t="shared" si="1299"/>
        <v>12.54</v>
      </c>
      <c r="AQ337" s="21">
        <v>0.06</v>
      </c>
      <c r="AR337" s="208">
        <f t="shared" si="1306"/>
        <v>11.66</v>
      </c>
      <c r="AS337" s="208">
        <f t="shared" si="1300"/>
        <v>1.6324000000000001</v>
      </c>
      <c r="AT337" s="208">
        <f t="shared" si="1301"/>
        <v>13.292400000000001</v>
      </c>
      <c r="AU337" s="15">
        <v>6.3600000000000004E-2</v>
      </c>
      <c r="AV337" s="99">
        <f t="shared" si="1311"/>
        <v>12.401576</v>
      </c>
      <c r="AW337" s="99">
        <f t="shared" si="1312"/>
        <v>1.7362206400000002</v>
      </c>
      <c r="AX337" s="99">
        <f t="shared" si="1313"/>
        <v>14.137796640000001</v>
      </c>
      <c r="AY337" s="304">
        <v>7.0000000000000007E-2</v>
      </c>
      <c r="AZ337" s="288">
        <f t="shared" si="1314"/>
        <v>13.26968632</v>
      </c>
      <c r="BA337" s="219">
        <f t="shared" si="1315"/>
        <v>1.9904529479999999</v>
      </c>
      <c r="BB337" s="288">
        <f t="shared" si="1316"/>
        <v>15.260139268</v>
      </c>
    </row>
    <row r="338" spans="1:54" s="1" customFormat="1" ht="15.75" x14ac:dyDescent="0.25">
      <c r="A338" s="136" t="s">
        <v>325</v>
      </c>
      <c r="B338" s="245"/>
      <c r="C338" s="245"/>
      <c r="D338" s="245"/>
      <c r="E338" s="245"/>
      <c r="F338" s="245"/>
      <c r="G338" s="245"/>
      <c r="H338" s="245"/>
      <c r="I338" s="245"/>
      <c r="J338" s="245"/>
      <c r="K338" s="245"/>
      <c r="L338" s="245"/>
      <c r="M338" s="245"/>
      <c r="N338" s="245"/>
      <c r="O338" s="42"/>
      <c r="P338" s="42"/>
      <c r="Q338" s="66"/>
      <c r="R338" s="49"/>
      <c r="S338" s="245"/>
      <c r="T338" s="245"/>
      <c r="U338" s="245"/>
      <c r="V338" s="245"/>
      <c r="W338" s="245"/>
      <c r="X338" s="49"/>
      <c r="Y338" s="49"/>
      <c r="Z338" s="49"/>
      <c r="AA338" s="50"/>
      <c r="AB338" s="49"/>
      <c r="AC338" s="51"/>
      <c r="AD338" s="65"/>
      <c r="AE338" s="65"/>
      <c r="AF338" s="49"/>
      <c r="AG338" s="50"/>
      <c r="AH338" s="49"/>
      <c r="AI338" s="51"/>
      <c r="AJ338" s="65"/>
      <c r="AK338" s="65"/>
      <c r="AL338" s="49"/>
      <c r="AM338" s="21"/>
      <c r="AN338" s="65">
        <v>22</v>
      </c>
      <c r="AO338" s="131">
        <f t="shared" si="1298"/>
        <v>3.08</v>
      </c>
      <c r="AP338" s="131">
        <f t="shared" si="1299"/>
        <v>25.08</v>
      </c>
      <c r="AQ338" s="21">
        <v>0.06</v>
      </c>
      <c r="AR338" s="208">
        <f t="shared" si="1306"/>
        <v>23.32</v>
      </c>
      <c r="AS338" s="208">
        <f t="shared" si="1300"/>
        <v>3.2648000000000001</v>
      </c>
      <c r="AT338" s="208">
        <f t="shared" si="1301"/>
        <v>26.584800000000001</v>
      </c>
      <c r="AU338" s="15">
        <v>6.3600000000000004E-2</v>
      </c>
      <c r="AV338" s="99">
        <f t="shared" si="1311"/>
        <v>24.803152000000001</v>
      </c>
      <c r="AW338" s="99">
        <f t="shared" si="1312"/>
        <v>3.4724412800000004</v>
      </c>
      <c r="AX338" s="99">
        <f t="shared" si="1313"/>
        <v>28.275593280000002</v>
      </c>
      <c r="AY338" s="304">
        <v>7.0000000000000007E-2</v>
      </c>
      <c r="AZ338" s="288">
        <f t="shared" si="1314"/>
        <v>26.53937264</v>
      </c>
      <c r="BA338" s="219">
        <f t="shared" si="1315"/>
        <v>3.9809058959999999</v>
      </c>
      <c r="BB338" s="288">
        <f t="shared" si="1316"/>
        <v>30.520278535999999</v>
      </c>
    </row>
    <row r="339" spans="1:54" s="1" customFormat="1" ht="15.75" x14ac:dyDescent="0.25">
      <c r="A339" s="136" t="s">
        <v>326</v>
      </c>
      <c r="B339" s="245"/>
      <c r="C339" s="245"/>
      <c r="D339" s="245"/>
      <c r="E339" s="245"/>
      <c r="F339" s="245"/>
      <c r="G339" s="245"/>
      <c r="H339" s="245"/>
      <c r="I339" s="245"/>
      <c r="J339" s="245"/>
      <c r="K339" s="245"/>
      <c r="L339" s="245"/>
      <c r="M339" s="245"/>
      <c r="N339" s="245"/>
      <c r="O339" s="42"/>
      <c r="P339" s="42"/>
      <c r="Q339" s="66"/>
      <c r="R339" s="49"/>
      <c r="S339" s="245"/>
      <c r="T339" s="245"/>
      <c r="U339" s="245"/>
      <c r="V339" s="245"/>
      <c r="W339" s="245"/>
      <c r="X339" s="49"/>
      <c r="Y339" s="49"/>
      <c r="Z339" s="49"/>
      <c r="AA339" s="50"/>
      <c r="AB339" s="49"/>
      <c r="AC339" s="51"/>
      <c r="AD339" s="65"/>
      <c r="AE339" s="65"/>
      <c r="AF339" s="49"/>
      <c r="AG339" s="50"/>
      <c r="AH339" s="49"/>
      <c r="AI339" s="51"/>
      <c r="AJ339" s="65"/>
      <c r="AK339" s="65"/>
      <c r="AL339" s="49"/>
      <c r="AM339" s="21"/>
      <c r="AN339" s="65">
        <v>20</v>
      </c>
      <c r="AO339" s="131">
        <f t="shared" si="1298"/>
        <v>2.8000000000000003</v>
      </c>
      <c r="AP339" s="131">
        <f t="shared" si="1299"/>
        <v>22.8</v>
      </c>
      <c r="AQ339" s="21">
        <v>0.06</v>
      </c>
      <c r="AR339" s="208">
        <f t="shared" si="1306"/>
        <v>21.2</v>
      </c>
      <c r="AS339" s="208">
        <f t="shared" si="1300"/>
        <v>2.968</v>
      </c>
      <c r="AT339" s="208">
        <f t="shared" si="1301"/>
        <v>24.167999999999999</v>
      </c>
      <c r="AU339" s="15">
        <v>6.3600000000000004E-2</v>
      </c>
      <c r="AV339" s="99">
        <f t="shared" si="1311"/>
        <v>22.54832</v>
      </c>
      <c r="AW339" s="99">
        <f t="shared" si="1312"/>
        <v>3.1567648000000004</v>
      </c>
      <c r="AX339" s="99">
        <f t="shared" si="1313"/>
        <v>25.705084800000002</v>
      </c>
      <c r="AY339" s="304">
        <v>7.0000000000000007E-2</v>
      </c>
      <c r="AZ339" s="288">
        <f t="shared" si="1314"/>
        <v>24.126702399999999</v>
      </c>
      <c r="BA339" s="219">
        <f t="shared" si="1315"/>
        <v>3.6190053599999996</v>
      </c>
      <c r="BB339" s="288">
        <f t="shared" si="1316"/>
        <v>27.745707759999998</v>
      </c>
    </row>
    <row r="340" spans="1:54" s="1" customFormat="1" ht="15.75" x14ac:dyDescent="0.25">
      <c r="A340" s="136" t="s">
        <v>327</v>
      </c>
      <c r="B340" s="245"/>
      <c r="C340" s="245"/>
      <c r="D340" s="245"/>
      <c r="E340" s="245"/>
      <c r="F340" s="245"/>
      <c r="G340" s="245"/>
      <c r="H340" s="245"/>
      <c r="I340" s="245"/>
      <c r="J340" s="245"/>
      <c r="K340" s="245"/>
      <c r="L340" s="245"/>
      <c r="M340" s="245"/>
      <c r="N340" s="245"/>
      <c r="O340" s="42"/>
      <c r="P340" s="42"/>
      <c r="Q340" s="66"/>
      <c r="R340" s="49"/>
      <c r="S340" s="245"/>
      <c r="T340" s="245"/>
      <c r="U340" s="245"/>
      <c r="V340" s="245"/>
      <c r="W340" s="245"/>
      <c r="X340" s="49"/>
      <c r="Y340" s="49"/>
      <c r="Z340" s="49"/>
      <c r="AA340" s="50"/>
      <c r="AB340" s="49"/>
      <c r="AC340" s="51"/>
      <c r="AD340" s="65"/>
      <c r="AE340" s="65"/>
      <c r="AF340" s="49"/>
      <c r="AG340" s="50"/>
      <c r="AH340" s="49"/>
      <c r="AI340" s="51"/>
      <c r="AJ340" s="65"/>
      <c r="AK340" s="65"/>
      <c r="AL340" s="49"/>
      <c r="AM340" s="21"/>
      <c r="AN340" s="65">
        <v>13</v>
      </c>
      <c r="AO340" s="131">
        <f t="shared" si="1298"/>
        <v>1.8200000000000003</v>
      </c>
      <c r="AP340" s="131">
        <f t="shared" si="1299"/>
        <v>14.82</v>
      </c>
      <c r="AQ340" s="21">
        <v>0.06</v>
      </c>
      <c r="AR340" s="208">
        <f t="shared" si="1306"/>
        <v>13.78</v>
      </c>
      <c r="AS340" s="208">
        <f t="shared" si="1300"/>
        <v>1.9292</v>
      </c>
      <c r="AT340" s="208">
        <f t="shared" si="1301"/>
        <v>15.709199999999999</v>
      </c>
      <c r="AU340" s="15">
        <v>6.3600000000000004E-2</v>
      </c>
      <c r="AV340" s="99">
        <f t="shared" si="1311"/>
        <v>14.656407999999999</v>
      </c>
      <c r="AW340" s="99">
        <f t="shared" si="1312"/>
        <v>2.05189712</v>
      </c>
      <c r="AX340" s="99">
        <f t="shared" si="1313"/>
        <v>16.708305119999999</v>
      </c>
      <c r="AY340" s="304">
        <v>7.0000000000000007E-2</v>
      </c>
      <c r="AZ340" s="288">
        <f t="shared" si="1314"/>
        <v>15.682356559999999</v>
      </c>
      <c r="BA340" s="219">
        <f t="shared" si="1315"/>
        <v>2.3523534839999996</v>
      </c>
      <c r="BB340" s="288">
        <f t="shared" si="1316"/>
        <v>18.034710043999997</v>
      </c>
    </row>
    <row r="341" spans="1:54" s="1" customFormat="1" ht="15.75" x14ac:dyDescent="0.25">
      <c r="A341" s="136" t="s">
        <v>328</v>
      </c>
      <c r="B341" s="245"/>
      <c r="C341" s="245"/>
      <c r="D341" s="245"/>
      <c r="E341" s="245"/>
      <c r="F341" s="245"/>
      <c r="G341" s="245"/>
      <c r="H341" s="245"/>
      <c r="I341" s="245"/>
      <c r="J341" s="245"/>
      <c r="K341" s="245"/>
      <c r="L341" s="245"/>
      <c r="M341" s="245"/>
      <c r="N341" s="245"/>
      <c r="O341" s="42"/>
      <c r="P341" s="42"/>
      <c r="Q341" s="66"/>
      <c r="R341" s="49"/>
      <c r="S341" s="245"/>
      <c r="T341" s="245"/>
      <c r="U341" s="245"/>
      <c r="V341" s="245"/>
      <c r="W341" s="245"/>
      <c r="X341" s="49"/>
      <c r="Y341" s="49"/>
      <c r="Z341" s="49"/>
      <c r="AA341" s="50"/>
      <c r="AB341" s="49"/>
      <c r="AC341" s="51"/>
      <c r="AD341" s="65"/>
      <c r="AE341" s="65"/>
      <c r="AF341" s="49"/>
      <c r="AG341" s="50"/>
      <c r="AH341" s="49"/>
      <c r="AI341" s="51"/>
      <c r="AJ341" s="65"/>
      <c r="AK341" s="65"/>
      <c r="AL341" s="49"/>
      <c r="AM341" s="21"/>
      <c r="AN341" s="65">
        <v>20</v>
      </c>
      <c r="AO341" s="131">
        <f t="shared" si="1298"/>
        <v>2.8000000000000003</v>
      </c>
      <c r="AP341" s="131">
        <f t="shared" si="1299"/>
        <v>22.8</v>
      </c>
      <c r="AQ341" s="21">
        <v>0.06</v>
      </c>
      <c r="AR341" s="208">
        <f t="shared" si="1306"/>
        <v>21.2</v>
      </c>
      <c r="AS341" s="208">
        <f t="shared" si="1300"/>
        <v>2.968</v>
      </c>
      <c r="AT341" s="208">
        <f t="shared" si="1301"/>
        <v>24.167999999999999</v>
      </c>
      <c r="AU341" s="15">
        <v>6.3600000000000004E-2</v>
      </c>
      <c r="AV341" s="99">
        <f t="shared" si="1311"/>
        <v>22.54832</v>
      </c>
      <c r="AW341" s="99">
        <f t="shared" si="1312"/>
        <v>3.1567648000000004</v>
      </c>
      <c r="AX341" s="99">
        <f t="shared" si="1313"/>
        <v>25.705084800000002</v>
      </c>
      <c r="AY341" s="304">
        <v>7.0000000000000007E-2</v>
      </c>
      <c r="AZ341" s="288">
        <f t="shared" si="1314"/>
        <v>24.126702399999999</v>
      </c>
      <c r="BA341" s="219">
        <f t="shared" si="1315"/>
        <v>3.6190053599999996</v>
      </c>
      <c r="BB341" s="288">
        <f t="shared" si="1316"/>
        <v>27.745707759999998</v>
      </c>
    </row>
    <row r="342" spans="1:54" s="1" customFormat="1" ht="15.75" x14ac:dyDescent="0.25">
      <c r="A342" s="136" t="s">
        <v>329</v>
      </c>
      <c r="B342" s="245"/>
      <c r="C342" s="245"/>
      <c r="D342" s="245"/>
      <c r="E342" s="245"/>
      <c r="F342" s="245"/>
      <c r="G342" s="245"/>
      <c r="H342" s="245"/>
      <c r="I342" s="245"/>
      <c r="J342" s="245"/>
      <c r="K342" s="245"/>
      <c r="L342" s="245"/>
      <c r="M342" s="245"/>
      <c r="N342" s="245"/>
      <c r="O342" s="42"/>
      <c r="P342" s="42"/>
      <c r="Q342" s="66"/>
      <c r="R342" s="49"/>
      <c r="S342" s="245"/>
      <c r="T342" s="245"/>
      <c r="U342" s="245"/>
      <c r="V342" s="245"/>
      <c r="W342" s="245"/>
      <c r="X342" s="49"/>
      <c r="Y342" s="49"/>
      <c r="Z342" s="49"/>
      <c r="AA342" s="50"/>
      <c r="AB342" s="49"/>
      <c r="AC342" s="51"/>
      <c r="AD342" s="65"/>
      <c r="AE342" s="65"/>
      <c r="AF342" s="49"/>
      <c r="AG342" s="50"/>
      <c r="AH342" s="49"/>
      <c r="AI342" s="51"/>
      <c r="AJ342" s="65"/>
      <c r="AK342" s="65"/>
      <c r="AL342" s="49"/>
      <c r="AM342" s="21"/>
      <c r="AN342" s="65">
        <v>18</v>
      </c>
      <c r="AO342" s="131">
        <f t="shared" si="1298"/>
        <v>2.5200000000000005</v>
      </c>
      <c r="AP342" s="131">
        <f t="shared" si="1299"/>
        <v>20.52</v>
      </c>
      <c r="AQ342" s="21">
        <v>0.06</v>
      </c>
      <c r="AR342" s="208">
        <f t="shared" si="1306"/>
        <v>19.079999999999998</v>
      </c>
      <c r="AS342" s="208">
        <f t="shared" si="1300"/>
        <v>2.6711999999999998</v>
      </c>
      <c r="AT342" s="208">
        <f t="shared" si="1301"/>
        <v>21.751199999999997</v>
      </c>
      <c r="AU342" s="15">
        <v>6.3600000000000004E-2</v>
      </c>
      <c r="AV342" s="99">
        <f t="shared" si="1311"/>
        <v>20.293487999999996</v>
      </c>
      <c r="AW342" s="99">
        <f t="shared" si="1312"/>
        <v>2.8410883199999999</v>
      </c>
      <c r="AX342" s="99">
        <f t="shared" si="1313"/>
        <v>23.134576319999997</v>
      </c>
      <c r="AY342" s="304">
        <v>7.0000000000000007E-2</v>
      </c>
      <c r="AZ342" s="288">
        <f t="shared" si="1314"/>
        <v>21.714032159999995</v>
      </c>
      <c r="BA342" s="219">
        <f t="shared" si="1315"/>
        <v>3.2571048239999993</v>
      </c>
      <c r="BB342" s="288">
        <f t="shared" si="1316"/>
        <v>24.971136983999994</v>
      </c>
    </row>
    <row r="343" spans="1:54" s="1" customFormat="1" ht="15.75" x14ac:dyDescent="0.25">
      <c r="A343" s="136" t="s">
        <v>330</v>
      </c>
      <c r="B343" s="245"/>
      <c r="C343" s="245"/>
      <c r="D343" s="245"/>
      <c r="E343" s="245"/>
      <c r="F343" s="245"/>
      <c r="G343" s="245"/>
      <c r="H343" s="245"/>
      <c r="I343" s="245"/>
      <c r="J343" s="245"/>
      <c r="K343" s="245"/>
      <c r="L343" s="245"/>
      <c r="M343" s="245"/>
      <c r="N343" s="245"/>
      <c r="O343" s="42"/>
      <c r="P343" s="42"/>
      <c r="Q343" s="66"/>
      <c r="R343" s="49"/>
      <c r="S343" s="245"/>
      <c r="T343" s="245"/>
      <c r="U343" s="245"/>
      <c r="V343" s="245"/>
      <c r="W343" s="245"/>
      <c r="X343" s="49"/>
      <c r="Y343" s="49"/>
      <c r="Z343" s="49"/>
      <c r="AA343" s="50"/>
      <c r="AB343" s="49"/>
      <c r="AC343" s="51"/>
      <c r="AD343" s="65"/>
      <c r="AE343" s="65"/>
      <c r="AF343" s="49"/>
      <c r="AG343" s="50"/>
      <c r="AH343" s="49"/>
      <c r="AI343" s="51"/>
      <c r="AJ343" s="65"/>
      <c r="AK343" s="65"/>
      <c r="AL343" s="49"/>
      <c r="AM343" s="21"/>
      <c r="AN343" s="65">
        <v>11</v>
      </c>
      <c r="AO343" s="131">
        <f t="shared" si="1298"/>
        <v>1.54</v>
      </c>
      <c r="AP343" s="131">
        <f t="shared" si="1299"/>
        <v>12.54</v>
      </c>
      <c r="AQ343" s="21">
        <v>0.06</v>
      </c>
      <c r="AR343" s="208">
        <f t="shared" si="1306"/>
        <v>11.66</v>
      </c>
      <c r="AS343" s="208">
        <f t="shared" si="1300"/>
        <v>1.6324000000000001</v>
      </c>
      <c r="AT343" s="208">
        <f t="shared" si="1301"/>
        <v>13.292400000000001</v>
      </c>
      <c r="AU343" s="15">
        <v>6.3600000000000004E-2</v>
      </c>
      <c r="AV343" s="99">
        <f t="shared" si="1311"/>
        <v>12.401576</v>
      </c>
      <c r="AW343" s="99">
        <f t="shared" si="1312"/>
        <v>1.7362206400000002</v>
      </c>
      <c r="AX343" s="99">
        <f t="shared" si="1313"/>
        <v>14.137796640000001</v>
      </c>
      <c r="AY343" s="304">
        <v>7.0000000000000007E-2</v>
      </c>
      <c r="AZ343" s="288">
        <f t="shared" si="1314"/>
        <v>13.26968632</v>
      </c>
      <c r="BA343" s="219">
        <f t="shared" si="1315"/>
        <v>1.9904529479999999</v>
      </c>
      <c r="BB343" s="288">
        <f t="shared" si="1316"/>
        <v>15.260139268</v>
      </c>
    </row>
    <row r="344" spans="1:54" s="1" customFormat="1" ht="15.75" x14ac:dyDescent="0.25">
      <c r="A344" s="136" t="s">
        <v>259</v>
      </c>
      <c r="B344" s="245"/>
      <c r="C344" s="245"/>
      <c r="D344" s="245"/>
      <c r="E344" s="245"/>
      <c r="F344" s="245"/>
      <c r="G344" s="245"/>
      <c r="H344" s="245"/>
      <c r="I344" s="245"/>
      <c r="J344" s="245"/>
      <c r="K344" s="245"/>
      <c r="L344" s="245"/>
      <c r="M344" s="245"/>
      <c r="N344" s="245"/>
      <c r="O344" s="42"/>
      <c r="P344" s="42"/>
      <c r="Q344" s="66"/>
      <c r="R344" s="49"/>
      <c r="S344" s="245"/>
      <c r="T344" s="245"/>
      <c r="U344" s="245"/>
      <c r="V344" s="245"/>
      <c r="W344" s="245"/>
      <c r="X344" s="49"/>
      <c r="Y344" s="49"/>
      <c r="Z344" s="49"/>
      <c r="AA344" s="50"/>
      <c r="AB344" s="49"/>
      <c r="AC344" s="51"/>
      <c r="AD344" s="65"/>
      <c r="AE344" s="65"/>
      <c r="AF344" s="49"/>
      <c r="AG344" s="50"/>
      <c r="AH344" s="49"/>
      <c r="AI344" s="51"/>
      <c r="AJ344" s="65"/>
      <c r="AK344" s="65"/>
      <c r="AL344" s="49"/>
      <c r="AM344" s="21"/>
      <c r="AN344" s="65">
        <v>1166</v>
      </c>
      <c r="AO344" s="131">
        <f t="shared" si="1298"/>
        <v>163.24</v>
      </c>
      <c r="AP344" s="131">
        <f t="shared" si="1299"/>
        <v>1329.24</v>
      </c>
      <c r="AQ344" s="21">
        <v>0.06</v>
      </c>
      <c r="AR344" s="208">
        <f t="shared" si="1306"/>
        <v>1235.96</v>
      </c>
      <c r="AS344" s="208">
        <f t="shared" si="1300"/>
        <v>173.03440000000003</v>
      </c>
      <c r="AT344" s="208">
        <f t="shared" si="1301"/>
        <v>1408.9944</v>
      </c>
      <c r="AU344" s="15">
        <v>6.3600000000000004E-2</v>
      </c>
      <c r="AV344" s="99">
        <f t="shared" si="1311"/>
        <v>1314.5670560000001</v>
      </c>
      <c r="AW344" s="99">
        <f t="shared" si="1312"/>
        <v>184.03938784000002</v>
      </c>
      <c r="AX344" s="99">
        <f t="shared" si="1313"/>
        <v>1498.6064438400001</v>
      </c>
      <c r="AY344" s="304">
        <v>7.0000000000000007E-2</v>
      </c>
      <c r="AZ344" s="288">
        <f t="shared" si="1314"/>
        <v>1406.5867499200001</v>
      </c>
      <c r="BA344" s="219">
        <f t="shared" si="1315"/>
        <v>210.98801248800001</v>
      </c>
      <c r="BB344" s="288">
        <f t="shared" si="1316"/>
        <v>1617.5747624080002</v>
      </c>
    </row>
    <row r="345" spans="1:54" s="1" customFormat="1" ht="15.75" x14ac:dyDescent="0.25">
      <c r="A345" s="136" t="s">
        <v>260</v>
      </c>
      <c r="B345" s="245"/>
      <c r="C345" s="245"/>
      <c r="D345" s="245"/>
      <c r="E345" s="245"/>
      <c r="F345" s="245"/>
      <c r="G345" s="245"/>
      <c r="H345" s="245"/>
      <c r="I345" s="245"/>
      <c r="J345" s="245"/>
      <c r="K345" s="245"/>
      <c r="L345" s="245"/>
      <c r="M345" s="245"/>
      <c r="N345" s="245"/>
      <c r="O345" s="42"/>
      <c r="P345" s="42"/>
      <c r="Q345" s="66"/>
      <c r="R345" s="49"/>
      <c r="S345" s="245"/>
      <c r="T345" s="245"/>
      <c r="U345" s="245"/>
      <c r="V345" s="245"/>
      <c r="W345" s="245"/>
      <c r="X345" s="49"/>
      <c r="Y345" s="49"/>
      <c r="Z345" s="49"/>
      <c r="AA345" s="50"/>
      <c r="AB345" s="49"/>
      <c r="AC345" s="51"/>
      <c r="AD345" s="65"/>
      <c r="AE345" s="65"/>
      <c r="AF345" s="49"/>
      <c r="AG345" s="50"/>
      <c r="AH345" s="49"/>
      <c r="AI345" s="51"/>
      <c r="AJ345" s="65"/>
      <c r="AK345" s="65"/>
      <c r="AL345" s="49"/>
      <c r="AM345" s="21"/>
      <c r="AN345" s="65">
        <v>583</v>
      </c>
      <c r="AO345" s="131">
        <f t="shared" si="1298"/>
        <v>81.62</v>
      </c>
      <c r="AP345" s="131">
        <f t="shared" si="1299"/>
        <v>664.62</v>
      </c>
      <c r="AQ345" s="21">
        <v>0.06</v>
      </c>
      <c r="AR345" s="208">
        <f t="shared" si="1306"/>
        <v>617.98</v>
      </c>
      <c r="AS345" s="208">
        <f t="shared" si="1300"/>
        <v>86.517200000000017</v>
      </c>
      <c r="AT345" s="208">
        <f t="shared" si="1301"/>
        <v>704.49720000000002</v>
      </c>
      <c r="AU345" s="15">
        <v>6.3600000000000004E-2</v>
      </c>
      <c r="AV345" s="99">
        <f t="shared" si="1311"/>
        <v>657.28352800000005</v>
      </c>
      <c r="AW345" s="99">
        <f t="shared" si="1312"/>
        <v>92.019693920000009</v>
      </c>
      <c r="AX345" s="99">
        <f t="shared" si="1313"/>
        <v>749.30322192000006</v>
      </c>
      <c r="AY345" s="304">
        <v>7.0000000000000007E-2</v>
      </c>
      <c r="AZ345" s="288">
        <f t="shared" si="1314"/>
        <v>703.29337496000005</v>
      </c>
      <c r="BA345" s="219">
        <f t="shared" si="1315"/>
        <v>105.494006244</v>
      </c>
      <c r="BB345" s="288">
        <f t="shared" si="1316"/>
        <v>808.7873812040001</v>
      </c>
    </row>
    <row r="346" spans="1:54" s="1" customFormat="1" ht="15.75" x14ac:dyDescent="0.25">
      <c r="A346" s="136" t="s">
        <v>261</v>
      </c>
      <c r="B346" s="245"/>
      <c r="C346" s="245"/>
      <c r="D346" s="245"/>
      <c r="E346" s="245"/>
      <c r="F346" s="245"/>
      <c r="G346" s="245"/>
      <c r="H346" s="245"/>
      <c r="I346" s="245"/>
      <c r="J346" s="245"/>
      <c r="K346" s="245"/>
      <c r="L346" s="245"/>
      <c r="M346" s="245"/>
      <c r="N346" s="245"/>
      <c r="O346" s="42"/>
      <c r="P346" s="42"/>
      <c r="Q346" s="66"/>
      <c r="R346" s="49"/>
      <c r="S346" s="245"/>
      <c r="T346" s="245"/>
      <c r="U346" s="245"/>
      <c r="V346" s="245"/>
      <c r="W346" s="245"/>
      <c r="X346" s="49"/>
      <c r="Y346" s="49"/>
      <c r="Z346" s="49"/>
      <c r="AA346" s="50"/>
      <c r="AB346" s="49"/>
      <c r="AC346" s="51"/>
      <c r="AD346" s="65"/>
      <c r="AE346" s="65"/>
      <c r="AF346" s="49"/>
      <c r="AG346" s="50"/>
      <c r="AH346" s="49"/>
      <c r="AI346" s="51"/>
      <c r="AJ346" s="65"/>
      <c r="AK346" s="65"/>
      <c r="AL346" s="49"/>
      <c r="AM346" s="21"/>
      <c r="AN346" s="65">
        <v>233.2</v>
      </c>
      <c r="AO346" s="131">
        <f t="shared" si="1298"/>
        <v>32.648000000000003</v>
      </c>
      <c r="AP346" s="131">
        <f t="shared" si="1299"/>
        <v>265.84800000000001</v>
      </c>
      <c r="AQ346" s="21">
        <v>0.06</v>
      </c>
      <c r="AR346" s="208">
        <f t="shared" si="1306"/>
        <v>247.19199999999998</v>
      </c>
      <c r="AS346" s="208">
        <f t="shared" si="1300"/>
        <v>34.606880000000004</v>
      </c>
      <c r="AT346" s="208">
        <f t="shared" si="1301"/>
        <v>281.79888</v>
      </c>
      <c r="AU346" s="15">
        <v>6.3600000000000004E-2</v>
      </c>
      <c r="AV346" s="99">
        <f t="shared" si="1311"/>
        <v>262.91341119999998</v>
      </c>
      <c r="AW346" s="99">
        <f t="shared" si="1312"/>
        <v>36.807877568000002</v>
      </c>
      <c r="AX346" s="99">
        <f t="shared" si="1313"/>
        <v>299.72128876799997</v>
      </c>
      <c r="AY346" s="304">
        <v>7.0000000000000007E-2</v>
      </c>
      <c r="AZ346" s="288">
        <f t="shared" si="1314"/>
        <v>281.31734998399997</v>
      </c>
      <c r="BA346" s="219">
        <f t="shared" si="1315"/>
        <v>42.197602497599995</v>
      </c>
      <c r="BB346" s="288">
        <f t="shared" si="1316"/>
        <v>323.51495248159995</v>
      </c>
    </row>
    <row r="347" spans="1:54" s="1" customFormat="1" ht="15.75" x14ac:dyDescent="0.25">
      <c r="A347" s="136" t="s">
        <v>262</v>
      </c>
      <c r="B347" s="245"/>
      <c r="C347" s="245"/>
      <c r="D347" s="245"/>
      <c r="E347" s="245"/>
      <c r="F347" s="245"/>
      <c r="G347" s="245"/>
      <c r="H347" s="245"/>
      <c r="I347" s="245"/>
      <c r="J347" s="245"/>
      <c r="K347" s="245"/>
      <c r="L347" s="245"/>
      <c r="M347" s="245"/>
      <c r="N347" s="245"/>
      <c r="O347" s="42"/>
      <c r="P347" s="42"/>
      <c r="Q347" s="66"/>
      <c r="R347" s="49"/>
      <c r="S347" s="245"/>
      <c r="T347" s="245"/>
      <c r="U347" s="245"/>
      <c r="V347" s="245"/>
      <c r="W347" s="245"/>
      <c r="X347" s="49"/>
      <c r="Y347" s="49"/>
      <c r="Z347" s="49"/>
      <c r="AA347" s="50"/>
      <c r="AB347" s="49"/>
      <c r="AC347" s="51"/>
      <c r="AD347" s="65"/>
      <c r="AE347" s="65"/>
      <c r="AF347" s="49"/>
      <c r="AG347" s="50"/>
      <c r="AH347" s="49"/>
      <c r="AI347" s="51"/>
      <c r="AJ347" s="65"/>
      <c r="AK347" s="65"/>
      <c r="AL347" s="49"/>
      <c r="AM347" s="21"/>
      <c r="AN347" s="65">
        <v>583</v>
      </c>
      <c r="AO347" s="131">
        <f t="shared" si="1298"/>
        <v>81.62</v>
      </c>
      <c r="AP347" s="131">
        <f t="shared" si="1299"/>
        <v>664.62</v>
      </c>
      <c r="AQ347" s="21">
        <v>0.06</v>
      </c>
      <c r="AR347" s="208">
        <f t="shared" si="1306"/>
        <v>617.98</v>
      </c>
      <c r="AS347" s="208">
        <f t="shared" si="1300"/>
        <v>86.517200000000017</v>
      </c>
      <c r="AT347" s="208">
        <f t="shared" si="1301"/>
        <v>704.49720000000002</v>
      </c>
      <c r="AU347" s="15">
        <v>6.3600000000000004E-2</v>
      </c>
      <c r="AV347" s="99">
        <f t="shared" si="1311"/>
        <v>657.28352800000005</v>
      </c>
      <c r="AW347" s="99">
        <f t="shared" si="1312"/>
        <v>92.019693920000009</v>
      </c>
      <c r="AX347" s="99">
        <f t="shared" si="1313"/>
        <v>749.30322192000006</v>
      </c>
      <c r="AY347" s="304">
        <v>7.0000000000000007E-2</v>
      </c>
      <c r="AZ347" s="288">
        <f t="shared" si="1314"/>
        <v>703.29337496000005</v>
      </c>
      <c r="BA347" s="219">
        <f t="shared" si="1315"/>
        <v>105.494006244</v>
      </c>
      <c r="BB347" s="288">
        <f t="shared" si="1316"/>
        <v>808.7873812040001</v>
      </c>
    </row>
    <row r="348" spans="1:54" s="1" customFormat="1" ht="15.75" x14ac:dyDescent="0.25">
      <c r="A348" s="223" t="s">
        <v>84</v>
      </c>
      <c r="B348" s="224"/>
      <c r="C348" s="224"/>
      <c r="D348" s="224"/>
      <c r="E348" s="223"/>
      <c r="F348" s="223"/>
      <c r="G348" s="223"/>
      <c r="H348" s="223"/>
      <c r="I348" s="223"/>
      <c r="J348" s="224"/>
      <c r="K348" s="224"/>
      <c r="L348" s="224"/>
      <c r="M348" s="224"/>
      <c r="N348" s="224"/>
      <c r="O348" s="225"/>
      <c r="P348" s="225"/>
      <c r="Q348" s="226"/>
      <c r="R348" s="49"/>
      <c r="S348" s="224"/>
      <c r="T348" s="224"/>
      <c r="U348" s="224"/>
      <c r="V348" s="224"/>
      <c r="W348" s="224"/>
      <c r="X348" s="175"/>
      <c r="Y348" s="146"/>
      <c r="Z348" s="146"/>
      <c r="AA348" s="227"/>
      <c r="AB348" s="146"/>
      <c r="AC348" s="51"/>
      <c r="AD348" s="175"/>
      <c r="AE348" s="175"/>
      <c r="AF348" s="146"/>
      <c r="AG348" s="50"/>
      <c r="AH348" s="49"/>
      <c r="AI348" s="51"/>
      <c r="AJ348" s="175"/>
      <c r="AK348" s="175"/>
      <c r="AL348" s="146"/>
      <c r="AM348" s="18"/>
      <c r="AN348" s="175"/>
      <c r="AO348" s="175"/>
      <c r="AP348" s="146"/>
      <c r="AQ348" s="21"/>
      <c r="AR348" s="228"/>
      <c r="AS348" s="228"/>
      <c r="AT348" s="229"/>
      <c r="AU348" s="15"/>
      <c r="AV348" s="230"/>
      <c r="AW348" s="230"/>
      <c r="AX348" s="231"/>
      <c r="AY348" s="2"/>
      <c r="AZ348" s="290"/>
      <c r="BA348" s="290"/>
      <c r="BB348" s="291"/>
    </row>
    <row r="349" spans="1:54" s="1" customFormat="1" ht="15.75" x14ac:dyDescent="0.25">
      <c r="A349" s="136" t="s">
        <v>85</v>
      </c>
      <c r="B349" s="242"/>
      <c r="C349" s="242"/>
      <c r="D349" s="242"/>
      <c r="E349" s="136"/>
      <c r="F349" s="136"/>
      <c r="G349" s="136"/>
      <c r="H349" s="136"/>
      <c r="I349" s="136"/>
      <c r="J349" s="242"/>
      <c r="K349" s="242"/>
      <c r="L349" s="242"/>
      <c r="M349" s="242"/>
      <c r="N349" s="242"/>
      <c r="O349" s="206">
        <v>116.6</v>
      </c>
      <c r="P349" s="136">
        <v>132.91999999999999</v>
      </c>
      <c r="Q349" s="129">
        <v>0.06</v>
      </c>
      <c r="R349" s="49"/>
      <c r="S349" s="242"/>
      <c r="T349" s="242"/>
      <c r="U349" s="242"/>
      <c r="V349" s="242"/>
      <c r="W349" s="242"/>
      <c r="X349" s="131">
        <v>300</v>
      </c>
      <c r="Y349" s="131">
        <f t="shared" ref="Y349:Y358" si="1317">+X349*$Y$5</f>
        <v>42.000000000000007</v>
      </c>
      <c r="Z349" s="131">
        <f t="shared" ref="Z349:Z358" si="1318">+X349+Y349</f>
        <v>342</v>
      </c>
      <c r="AA349" s="31">
        <v>0.15</v>
      </c>
      <c r="AB349" s="131">
        <f t="shared" ref="AB349:AB358" si="1319">X349*AA349</f>
        <v>45</v>
      </c>
      <c r="AC349" s="51">
        <f t="shared" ref="AC349:AC358" si="1320">+X349+AB349</f>
        <v>345</v>
      </c>
      <c r="AD349" s="131">
        <v>345</v>
      </c>
      <c r="AE349" s="131">
        <f t="shared" ref="AE349:AE356" si="1321">+AD349*$Y$5</f>
        <v>48.300000000000004</v>
      </c>
      <c r="AF349" s="131">
        <f t="shared" ref="AF349:AF358" si="1322">+AD349+AE349</f>
        <v>393.3</v>
      </c>
      <c r="AG349" s="50">
        <v>0.06</v>
      </c>
      <c r="AH349" s="49">
        <f t="shared" ref="AH349:AH358" si="1323">AD349*AG349</f>
        <v>20.7</v>
      </c>
      <c r="AI349" s="51">
        <f t="shared" ref="AI349:AI358" si="1324">+AD349+AH349</f>
        <v>365.7</v>
      </c>
      <c r="AJ349" s="131">
        <v>365.7</v>
      </c>
      <c r="AK349" s="131">
        <f t="shared" ref="AK349:AK353" si="1325">+AJ349*$Y$5</f>
        <v>51.198</v>
      </c>
      <c r="AL349" s="131">
        <f t="shared" ref="AL349:AL358" si="1326">+AJ349+AK349</f>
        <v>416.89799999999997</v>
      </c>
      <c r="AM349" s="137">
        <v>0.1</v>
      </c>
      <c r="AN349" s="131">
        <f t="shared" ref="AN349:AN358" si="1327">+AJ349*AM349+AJ349</f>
        <v>402.27</v>
      </c>
      <c r="AO349" s="131">
        <f t="shared" ref="AO349:AO353" si="1328">+AN349*$Y$5</f>
        <v>56.317800000000005</v>
      </c>
      <c r="AP349" s="131">
        <f t="shared" ref="AP349:AP358" si="1329">+AN349+AO349</f>
        <v>458.58780000000002</v>
      </c>
      <c r="AQ349" s="21">
        <v>0.06</v>
      </c>
      <c r="AR349" s="208">
        <f t="shared" ref="AR349:AR358" si="1330">+AN349*AQ349+AN349</f>
        <v>426.40619999999996</v>
      </c>
      <c r="AS349" s="208">
        <f t="shared" ref="AS349:AS353" si="1331">+AR349*$Y$5</f>
        <v>59.696868000000002</v>
      </c>
      <c r="AT349" s="208">
        <f t="shared" ref="AT349:AT358" si="1332">+AR349+AS349</f>
        <v>486.10306799999995</v>
      </c>
      <c r="AU349" s="15">
        <v>6.3600000000000004E-2</v>
      </c>
      <c r="AV349" s="99">
        <f t="shared" ref="AV349:AV358" si="1333">+AR349*AU349+AR349</f>
        <v>453.52563431999994</v>
      </c>
      <c r="AW349" s="99">
        <f t="shared" ref="AW349:AW353" si="1334">+AV349*$Y$5</f>
        <v>63.493588804799998</v>
      </c>
      <c r="AX349" s="99">
        <f t="shared" ref="AX349:AX358" si="1335">+AV349+AW349</f>
        <v>517.01922312479996</v>
      </c>
      <c r="AY349" s="304">
        <v>7.0000000000000007E-2</v>
      </c>
      <c r="AZ349" s="288">
        <f t="shared" ref="AZ349:AZ357" si="1336">+AV349*AY349+AV349</f>
        <v>485.27242872239992</v>
      </c>
      <c r="BA349" s="219">
        <f t="shared" ref="BA349:BA358" si="1337">+AZ349*$BA$5</f>
        <v>72.790864308359986</v>
      </c>
      <c r="BB349" s="288">
        <f t="shared" ref="BB349:BB358" si="1338">+AZ349+BA349</f>
        <v>558.06329303075995</v>
      </c>
    </row>
    <row r="350" spans="1:54" s="1" customFormat="1" ht="15.75" x14ac:dyDescent="0.25">
      <c r="A350" s="136" t="s">
        <v>86</v>
      </c>
      <c r="B350" s="242"/>
      <c r="C350" s="242"/>
      <c r="D350" s="242"/>
      <c r="E350" s="136"/>
      <c r="F350" s="136"/>
      <c r="G350" s="136"/>
      <c r="H350" s="136"/>
      <c r="I350" s="136"/>
      <c r="J350" s="242"/>
      <c r="K350" s="242"/>
      <c r="L350" s="242"/>
      <c r="M350" s="242"/>
      <c r="N350" s="242"/>
      <c r="O350" s="206">
        <v>190.8</v>
      </c>
      <c r="P350" s="136">
        <v>217.51</v>
      </c>
      <c r="Q350" s="129">
        <v>0.06</v>
      </c>
      <c r="R350" s="49"/>
      <c r="S350" s="242"/>
      <c r="T350" s="242"/>
      <c r="U350" s="242"/>
      <c r="V350" s="242"/>
      <c r="W350" s="242"/>
      <c r="X350" s="131">
        <v>350</v>
      </c>
      <c r="Y350" s="131">
        <f t="shared" si="1317"/>
        <v>49.000000000000007</v>
      </c>
      <c r="Z350" s="131">
        <f t="shared" si="1318"/>
        <v>399</v>
      </c>
      <c r="AA350" s="31">
        <v>0.15</v>
      </c>
      <c r="AB350" s="131">
        <f t="shared" si="1319"/>
        <v>52.5</v>
      </c>
      <c r="AC350" s="51">
        <f t="shared" si="1320"/>
        <v>402.5</v>
      </c>
      <c r="AD350" s="131">
        <v>402.5</v>
      </c>
      <c r="AE350" s="131">
        <f t="shared" si="1321"/>
        <v>56.350000000000009</v>
      </c>
      <c r="AF350" s="131">
        <f t="shared" si="1322"/>
        <v>458.85</v>
      </c>
      <c r="AG350" s="50">
        <v>0.06</v>
      </c>
      <c r="AH350" s="49">
        <f t="shared" si="1323"/>
        <v>24.15</v>
      </c>
      <c r="AI350" s="51">
        <f t="shared" si="1324"/>
        <v>426.65</v>
      </c>
      <c r="AJ350" s="131">
        <v>426.65</v>
      </c>
      <c r="AK350" s="131">
        <f t="shared" si="1325"/>
        <v>59.731000000000002</v>
      </c>
      <c r="AL350" s="131">
        <f t="shared" si="1326"/>
        <v>486.38099999999997</v>
      </c>
      <c r="AM350" s="137">
        <v>0.1</v>
      </c>
      <c r="AN350" s="131">
        <f t="shared" si="1327"/>
        <v>469.315</v>
      </c>
      <c r="AO350" s="131">
        <f t="shared" si="1328"/>
        <v>65.704100000000011</v>
      </c>
      <c r="AP350" s="131">
        <f t="shared" si="1329"/>
        <v>535.01909999999998</v>
      </c>
      <c r="AQ350" s="21">
        <v>0.06</v>
      </c>
      <c r="AR350" s="208">
        <f t="shared" si="1330"/>
        <v>497.47390000000001</v>
      </c>
      <c r="AS350" s="208">
        <f t="shared" si="1331"/>
        <v>69.646346000000008</v>
      </c>
      <c r="AT350" s="208">
        <f t="shared" si="1332"/>
        <v>567.12024600000007</v>
      </c>
      <c r="AU350" s="15">
        <v>6.3600000000000004E-2</v>
      </c>
      <c r="AV350" s="99">
        <f t="shared" si="1333"/>
        <v>529.11324004000005</v>
      </c>
      <c r="AW350" s="99">
        <f t="shared" si="1334"/>
        <v>74.075853605600017</v>
      </c>
      <c r="AX350" s="99">
        <f t="shared" si="1335"/>
        <v>603.18909364560011</v>
      </c>
      <c r="AY350" s="304">
        <v>7.0000000000000007E-2</v>
      </c>
      <c r="AZ350" s="288">
        <f t="shared" si="1336"/>
        <v>566.15116684280008</v>
      </c>
      <c r="BA350" s="219">
        <f t="shared" si="1337"/>
        <v>84.922675026420009</v>
      </c>
      <c r="BB350" s="288">
        <f t="shared" si="1338"/>
        <v>651.07384186922013</v>
      </c>
    </row>
    <row r="351" spans="1:54" s="1" customFormat="1" ht="15.75" x14ac:dyDescent="0.25">
      <c r="A351" s="136" t="s">
        <v>87</v>
      </c>
      <c r="B351" s="242"/>
      <c r="C351" s="242"/>
      <c r="D351" s="242"/>
      <c r="E351" s="136"/>
      <c r="F351" s="136"/>
      <c r="G351" s="136"/>
      <c r="H351" s="136"/>
      <c r="I351" s="136"/>
      <c r="J351" s="242"/>
      <c r="K351" s="242"/>
      <c r="L351" s="242"/>
      <c r="M351" s="242"/>
      <c r="N351" s="242"/>
      <c r="O351" s="206">
        <v>530</v>
      </c>
      <c r="P351" s="136">
        <v>604.20000000000005</v>
      </c>
      <c r="Q351" s="129">
        <v>0.06</v>
      </c>
      <c r="R351" s="49"/>
      <c r="S351" s="242"/>
      <c r="T351" s="242"/>
      <c r="U351" s="242"/>
      <c r="V351" s="242"/>
      <c r="W351" s="242"/>
      <c r="X351" s="131">
        <v>530</v>
      </c>
      <c r="Y351" s="131">
        <f t="shared" si="1317"/>
        <v>74.2</v>
      </c>
      <c r="Z351" s="131">
        <f t="shared" si="1318"/>
        <v>604.20000000000005</v>
      </c>
      <c r="AA351" s="31">
        <v>0.15</v>
      </c>
      <c r="AB351" s="131">
        <f t="shared" si="1319"/>
        <v>79.5</v>
      </c>
      <c r="AC351" s="51">
        <f t="shared" si="1320"/>
        <v>609.5</v>
      </c>
      <c r="AD351" s="131">
        <v>609.5</v>
      </c>
      <c r="AE351" s="131">
        <f t="shared" si="1321"/>
        <v>85.330000000000013</v>
      </c>
      <c r="AF351" s="131">
        <f t="shared" si="1322"/>
        <v>694.83</v>
      </c>
      <c r="AG351" s="50">
        <v>0.06</v>
      </c>
      <c r="AH351" s="49">
        <f t="shared" si="1323"/>
        <v>36.57</v>
      </c>
      <c r="AI351" s="51">
        <f t="shared" si="1324"/>
        <v>646.07000000000005</v>
      </c>
      <c r="AJ351" s="131">
        <v>646.07000000000005</v>
      </c>
      <c r="AK351" s="131">
        <f t="shared" si="1325"/>
        <v>90.44980000000001</v>
      </c>
      <c r="AL351" s="131">
        <f t="shared" si="1326"/>
        <v>736.51980000000003</v>
      </c>
      <c r="AM351" s="137">
        <v>0.1</v>
      </c>
      <c r="AN351" s="131">
        <f t="shared" si="1327"/>
        <v>710.67700000000002</v>
      </c>
      <c r="AO351" s="131">
        <f t="shared" si="1328"/>
        <v>99.494780000000006</v>
      </c>
      <c r="AP351" s="131">
        <f t="shared" si="1329"/>
        <v>810.17178000000001</v>
      </c>
      <c r="AQ351" s="21">
        <v>0.06</v>
      </c>
      <c r="AR351" s="208">
        <f t="shared" si="1330"/>
        <v>753.31762000000003</v>
      </c>
      <c r="AS351" s="208">
        <f t="shared" si="1331"/>
        <v>105.46446680000001</v>
      </c>
      <c r="AT351" s="208">
        <f t="shared" si="1332"/>
        <v>858.7820868</v>
      </c>
      <c r="AU351" s="15">
        <v>6.3600000000000004E-2</v>
      </c>
      <c r="AV351" s="99">
        <f t="shared" si="1333"/>
        <v>801.228620632</v>
      </c>
      <c r="AW351" s="99">
        <f t="shared" si="1334"/>
        <v>112.17200688848001</v>
      </c>
      <c r="AX351" s="99">
        <f t="shared" si="1335"/>
        <v>913.40062752048004</v>
      </c>
      <c r="AY351" s="304">
        <v>7.0000000000000007E-2</v>
      </c>
      <c r="AZ351" s="288">
        <f t="shared" si="1336"/>
        <v>857.31462407623997</v>
      </c>
      <c r="BA351" s="219">
        <f t="shared" si="1337"/>
        <v>128.59719361143598</v>
      </c>
      <c r="BB351" s="288">
        <f t="shared" si="1338"/>
        <v>985.91181768767592</v>
      </c>
    </row>
    <row r="352" spans="1:54" s="1" customFormat="1" ht="15.75" x14ac:dyDescent="0.25">
      <c r="A352" s="136" t="s">
        <v>88</v>
      </c>
      <c r="B352" s="242"/>
      <c r="C352" s="242"/>
      <c r="D352" s="242"/>
      <c r="E352" s="136"/>
      <c r="F352" s="136"/>
      <c r="G352" s="136"/>
      <c r="H352" s="136"/>
      <c r="I352" s="136"/>
      <c r="J352" s="242"/>
      <c r="K352" s="242"/>
      <c r="L352" s="242"/>
      <c r="M352" s="242"/>
      <c r="N352" s="242"/>
      <c r="O352" s="206">
        <v>159</v>
      </c>
      <c r="P352" s="136">
        <v>181.26</v>
      </c>
      <c r="Q352" s="129">
        <v>0.06</v>
      </c>
      <c r="R352" s="49"/>
      <c r="S352" s="242"/>
      <c r="T352" s="242"/>
      <c r="U352" s="242"/>
      <c r="V352" s="242"/>
      <c r="W352" s="242"/>
      <c r="X352" s="131">
        <v>400</v>
      </c>
      <c r="Y352" s="131">
        <f t="shared" si="1317"/>
        <v>56.000000000000007</v>
      </c>
      <c r="Z352" s="131">
        <f t="shared" si="1318"/>
        <v>456</v>
      </c>
      <c r="AA352" s="31">
        <v>0.15</v>
      </c>
      <c r="AB352" s="131">
        <f t="shared" si="1319"/>
        <v>60</v>
      </c>
      <c r="AC352" s="51">
        <f t="shared" si="1320"/>
        <v>460</v>
      </c>
      <c r="AD352" s="131">
        <v>460</v>
      </c>
      <c r="AE352" s="131">
        <f t="shared" si="1321"/>
        <v>64.400000000000006</v>
      </c>
      <c r="AF352" s="131">
        <f t="shared" si="1322"/>
        <v>524.4</v>
      </c>
      <c r="AG352" s="50">
        <v>0.06</v>
      </c>
      <c r="AH352" s="49">
        <f t="shared" si="1323"/>
        <v>27.599999999999998</v>
      </c>
      <c r="AI352" s="51">
        <f t="shared" si="1324"/>
        <v>487.6</v>
      </c>
      <c r="AJ352" s="131">
        <v>487.6</v>
      </c>
      <c r="AK352" s="131">
        <f t="shared" si="1325"/>
        <v>68.26400000000001</v>
      </c>
      <c r="AL352" s="131">
        <f t="shared" si="1326"/>
        <v>555.86400000000003</v>
      </c>
      <c r="AM352" s="137">
        <v>0.1</v>
      </c>
      <c r="AN352" s="131">
        <f t="shared" si="1327"/>
        <v>536.36</v>
      </c>
      <c r="AO352" s="131">
        <f t="shared" si="1328"/>
        <v>75.090400000000002</v>
      </c>
      <c r="AP352" s="131">
        <f t="shared" si="1329"/>
        <v>611.45040000000006</v>
      </c>
      <c r="AQ352" s="21">
        <v>0.06</v>
      </c>
      <c r="AR352" s="208">
        <f t="shared" si="1330"/>
        <v>568.54160000000002</v>
      </c>
      <c r="AS352" s="208">
        <f t="shared" si="1331"/>
        <v>79.595824000000007</v>
      </c>
      <c r="AT352" s="208">
        <f t="shared" si="1332"/>
        <v>648.13742400000001</v>
      </c>
      <c r="AU352" s="15">
        <v>6.3600000000000004E-2</v>
      </c>
      <c r="AV352" s="99">
        <f t="shared" si="1333"/>
        <v>604.70084575999999</v>
      </c>
      <c r="AW352" s="99">
        <f t="shared" si="1334"/>
        <v>84.658118406400007</v>
      </c>
      <c r="AX352" s="99">
        <f t="shared" si="1335"/>
        <v>689.35896416640003</v>
      </c>
      <c r="AY352" s="304">
        <v>7.0000000000000007E-2</v>
      </c>
      <c r="AZ352" s="288">
        <f t="shared" si="1336"/>
        <v>647.02990496320001</v>
      </c>
      <c r="BA352" s="219">
        <f t="shared" si="1337"/>
        <v>97.054485744480004</v>
      </c>
      <c r="BB352" s="288">
        <f t="shared" si="1338"/>
        <v>744.08439070767997</v>
      </c>
    </row>
    <row r="353" spans="1:54" s="1" customFormat="1" ht="15.75" x14ac:dyDescent="0.25">
      <c r="A353" s="136" t="s">
        <v>89</v>
      </c>
      <c r="B353" s="242"/>
      <c r="C353" s="242"/>
      <c r="D353" s="242"/>
      <c r="E353" s="136"/>
      <c r="F353" s="136"/>
      <c r="G353" s="136"/>
      <c r="H353" s="136"/>
      <c r="I353" s="136"/>
      <c r="J353" s="242"/>
      <c r="K353" s="242"/>
      <c r="L353" s="242"/>
      <c r="M353" s="242"/>
      <c r="N353" s="242"/>
      <c r="O353" s="206">
        <v>106</v>
      </c>
      <c r="P353" s="136">
        <v>120.84</v>
      </c>
      <c r="Q353" s="129">
        <v>0.06</v>
      </c>
      <c r="R353" s="49"/>
      <c r="S353" s="242"/>
      <c r="T353" s="242"/>
      <c r="U353" s="242"/>
      <c r="V353" s="242"/>
      <c r="W353" s="242"/>
      <c r="X353" s="131">
        <v>250</v>
      </c>
      <c r="Y353" s="131">
        <f t="shared" si="1317"/>
        <v>35</v>
      </c>
      <c r="Z353" s="131">
        <f t="shared" si="1318"/>
        <v>285</v>
      </c>
      <c r="AA353" s="31">
        <v>0.15</v>
      </c>
      <c r="AB353" s="131">
        <f t="shared" si="1319"/>
        <v>37.5</v>
      </c>
      <c r="AC353" s="51">
        <f t="shared" si="1320"/>
        <v>287.5</v>
      </c>
      <c r="AD353" s="131">
        <v>287.5</v>
      </c>
      <c r="AE353" s="131">
        <f t="shared" si="1321"/>
        <v>40.250000000000007</v>
      </c>
      <c r="AF353" s="131">
        <f t="shared" si="1322"/>
        <v>327.75</v>
      </c>
      <c r="AG353" s="50">
        <v>0.06</v>
      </c>
      <c r="AH353" s="49">
        <f t="shared" si="1323"/>
        <v>17.25</v>
      </c>
      <c r="AI353" s="51">
        <f t="shared" si="1324"/>
        <v>304.75</v>
      </c>
      <c r="AJ353" s="131">
        <v>304.75</v>
      </c>
      <c r="AK353" s="131">
        <f t="shared" si="1325"/>
        <v>42.665000000000006</v>
      </c>
      <c r="AL353" s="131">
        <f t="shared" si="1326"/>
        <v>347.41500000000002</v>
      </c>
      <c r="AM353" s="137">
        <v>0.1</v>
      </c>
      <c r="AN353" s="131">
        <f t="shared" si="1327"/>
        <v>335.22500000000002</v>
      </c>
      <c r="AO353" s="131">
        <f t="shared" si="1328"/>
        <v>46.931500000000007</v>
      </c>
      <c r="AP353" s="131">
        <f t="shared" si="1329"/>
        <v>382.15650000000005</v>
      </c>
      <c r="AQ353" s="21">
        <v>0.06</v>
      </c>
      <c r="AR353" s="208">
        <f t="shared" si="1330"/>
        <v>355.33850000000001</v>
      </c>
      <c r="AS353" s="208">
        <f t="shared" si="1331"/>
        <v>49.747390000000003</v>
      </c>
      <c r="AT353" s="208">
        <f t="shared" si="1332"/>
        <v>405.08589000000001</v>
      </c>
      <c r="AU353" s="15">
        <v>6.3600000000000004E-2</v>
      </c>
      <c r="AV353" s="99">
        <f t="shared" si="1333"/>
        <v>377.9380286</v>
      </c>
      <c r="AW353" s="99">
        <f t="shared" si="1334"/>
        <v>52.911324004000008</v>
      </c>
      <c r="AX353" s="99">
        <f t="shared" si="1335"/>
        <v>430.84935260399999</v>
      </c>
      <c r="AY353" s="304">
        <v>7.0000000000000007E-2</v>
      </c>
      <c r="AZ353" s="288">
        <f t="shared" si="1336"/>
        <v>404.39369060199999</v>
      </c>
      <c r="BA353" s="219">
        <f t="shared" si="1337"/>
        <v>60.659053590299997</v>
      </c>
      <c r="BB353" s="288">
        <f t="shared" si="1338"/>
        <v>465.0527441923</v>
      </c>
    </row>
    <row r="354" spans="1:54" s="1" customFormat="1" ht="15.75" x14ac:dyDescent="0.25">
      <c r="A354" s="136" t="s">
        <v>90</v>
      </c>
      <c r="B354" s="242"/>
      <c r="C354" s="242"/>
      <c r="D354" s="242"/>
      <c r="E354" s="136"/>
      <c r="F354" s="136"/>
      <c r="G354" s="136"/>
      <c r="H354" s="136"/>
      <c r="I354" s="136"/>
      <c r="J354" s="242"/>
      <c r="K354" s="242"/>
      <c r="L354" s="242"/>
      <c r="M354" s="242"/>
      <c r="N354" s="242"/>
      <c r="O354" s="206">
        <v>265</v>
      </c>
      <c r="P354" s="136">
        <v>302.10000000000002</v>
      </c>
      <c r="Q354" s="129">
        <v>0.06</v>
      </c>
      <c r="R354" s="49"/>
      <c r="S354" s="242"/>
      <c r="T354" s="242"/>
      <c r="U354" s="242"/>
      <c r="V354" s="242"/>
      <c r="W354" s="242"/>
      <c r="X354" s="131">
        <v>300</v>
      </c>
      <c r="Y354" s="131">
        <v>0</v>
      </c>
      <c r="Z354" s="131">
        <f t="shared" si="1318"/>
        <v>300</v>
      </c>
      <c r="AA354" s="31">
        <v>0.15</v>
      </c>
      <c r="AB354" s="131">
        <f t="shared" si="1319"/>
        <v>45</v>
      </c>
      <c r="AC354" s="51">
        <f t="shared" si="1320"/>
        <v>345</v>
      </c>
      <c r="AD354" s="131">
        <v>345</v>
      </c>
      <c r="AE354" s="131">
        <v>0</v>
      </c>
      <c r="AF354" s="131">
        <f t="shared" si="1322"/>
        <v>345</v>
      </c>
      <c r="AG354" s="50">
        <v>0.06</v>
      </c>
      <c r="AH354" s="49">
        <f t="shared" si="1323"/>
        <v>20.7</v>
      </c>
      <c r="AI354" s="51">
        <f t="shared" si="1324"/>
        <v>365.7</v>
      </c>
      <c r="AJ354" s="131">
        <v>365.7</v>
      </c>
      <c r="AK354" s="131">
        <v>0</v>
      </c>
      <c r="AL354" s="131">
        <f t="shared" si="1326"/>
        <v>365.7</v>
      </c>
      <c r="AM354" s="137">
        <v>0.1</v>
      </c>
      <c r="AN354" s="131">
        <f t="shared" si="1327"/>
        <v>402.27</v>
      </c>
      <c r="AO354" s="131">
        <v>0</v>
      </c>
      <c r="AP354" s="131">
        <f t="shared" si="1329"/>
        <v>402.27</v>
      </c>
      <c r="AQ354" s="21">
        <v>0.06</v>
      </c>
      <c r="AR354" s="208">
        <f t="shared" si="1330"/>
        <v>426.40619999999996</v>
      </c>
      <c r="AS354" s="208">
        <v>0</v>
      </c>
      <c r="AT354" s="208">
        <f t="shared" si="1332"/>
        <v>426.40619999999996</v>
      </c>
      <c r="AU354" s="15">
        <v>6.3600000000000004E-2</v>
      </c>
      <c r="AV354" s="99">
        <f t="shared" si="1333"/>
        <v>453.52563431999994</v>
      </c>
      <c r="AW354" s="99">
        <v>0</v>
      </c>
      <c r="AX354" s="99">
        <f t="shared" si="1335"/>
        <v>453.52563431999994</v>
      </c>
      <c r="AY354" s="304">
        <v>7.0000000000000007E-2</v>
      </c>
      <c r="AZ354" s="288">
        <f t="shared" si="1336"/>
        <v>485.27242872239992</v>
      </c>
      <c r="BA354" s="219">
        <f t="shared" si="1337"/>
        <v>72.790864308359986</v>
      </c>
      <c r="BB354" s="288">
        <f t="shared" si="1338"/>
        <v>558.06329303075995</v>
      </c>
    </row>
    <row r="355" spans="1:54" s="1" customFormat="1" ht="15.75" x14ac:dyDescent="0.25">
      <c r="A355" s="136" t="s">
        <v>91</v>
      </c>
      <c r="B355" s="242"/>
      <c r="C355" s="242"/>
      <c r="D355" s="242"/>
      <c r="E355" s="136"/>
      <c r="F355" s="136"/>
      <c r="G355" s="136"/>
      <c r="H355" s="136"/>
      <c r="I355" s="136"/>
      <c r="J355" s="242"/>
      <c r="K355" s="242"/>
      <c r="L355" s="242"/>
      <c r="M355" s="242"/>
      <c r="N355" s="242"/>
      <c r="O355" s="206">
        <v>530</v>
      </c>
      <c r="P355" s="136">
        <v>604.20000000000005</v>
      </c>
      <c r="Q355" s="129">
        <v>0.06</v>
      </c>
      <c r="R355" s="49"/>
      <c r="S355" s="242"/>
      <c r="T355" s="242"/>
      <c r="U355" s="242"/>
      <c r="V355" s="242"/>
      <c r="W355" s="242"/>
      <c r="X355" s="131">
        <v>600</v>
      </c>
      <c r="Y355" s="131">
        <v>0</v>
      </c>
      <c r="Z355" s="131">
        <f t="shared" si="1318"/>
        <v>600</v>
      </c>
      <c r="AA355" s="31">
        <v>0.15</v>
      </c>
      <c r="AB355" s="131">
        <f t="shared" si="1319"/>
        <v>90</v>
      </c>
      <c r="AC355" s="51">
        <f t="shared" si="1320"/>
        <v>690</v>
      </c>
      <c r="AD355" s="131">
        <v>690</v>
      </c>
      <c r="AE355" s="131">
        <v>0</v>
      </c>
      <c r="AF355" s="131">
        <f t="shared" si="1322"/>
        <v>690</v>
      </c>
      <c r="AG355" s="50">
        <v>0.06</v>
      </c>
      <c r="AH355" s="49">
        <f t="shared" si="1323"/>
        <v>41.4</v>
      </c>
      <c r="AI355" s="51">
        <f t="shared" si="1324"/>
        <v>731.4</v>
      </c>
      <c r="AJ355" s="131">
        <v>731.4</v>
      </c>
      <c r="AK355" s="131">
        <v>0</v>
      </c>
      <c r="AL355" s="131">
        <f t="shared" si="1326"/>
        <v>731.4</v>
      </c>
      <c r="AM355" s="137">
        <v>0.1</v>
      </c>
      <c r="AN355" s="131">
        <f t="shared" si="1327"/>
        <v>804.54</v>
      </c>
      <c r="AO355" s="131">
        <v>0</v>
      </c>
      <c r="AP355" s="131">
        <f t="shared" si="1329"/>
        <v>804.54</v>
      </c>
      <c r="AQ355" s="21">
        <v>0.06</v>
      </c>
      <c r="AR355" s="208">
        <f t="shared" si="1330"/>
        <v>852.81239999999991</v>
      </c>
      <c r="AS355" s="208">
        <v>0</v>
      </c>
      <c r="AT355" s="208">
        <f t="shared" si="1332"/>
        <v>852.81239999999991</v>
      </c>
      <c r="AU355" s="15">
        <v>6.3600000000000004E-2</v>
      </c>
      <c r="AV355" s="99">
        <f t="shared" si="1333"/>
        <v>907.05126863999988</v>
      </c>
      <c r="AW355" s="99">
        <v>0</v>
      </c>
      <c r="AX355" s="99">
        <f t="shared" si="1335"/>
        <v>907.05126863999988</v>
      </c>
      <c r="AY355" s="304">
        <v>7.0000000000000007E-2</v>
      </c>
      <c r="AZ355" s="288">
        <f t="shared" si="1336"/>
        <v>970.54485744479985</v>
      </c>
      <c r="BA355" s="219">
        <f t="shared" si="1337"/>
        <v>145.58172861671997</v>
      </c>
      <c r="BB355" s="288">
        <f t="shared" si="1338"/>
        <v>1116.1265860615199</v>
      </c>
    </row>
    <row r="356" spans="1:54" s="1" customFormat="1" ht="15.75" x14ac:dyDescent="0.25">
      <c r="A356" s="136" t="s">
        <v>377</v>
      </c>
      <c r="B356" s="242"/>
      <c r="C356" s="242"/>
      <c r="D356" s="242"/>
      <c r="E356" s="136"/>
      <c r="F356" s="136"/>
      <c r="G356" s="136"/>
      <c r="H356" s="136"/>
      <c r="I356" s="136"/>
      <c r="J356" s="242"/>
      <c r="K356" s="242"/>
      <c r="L356" s="242"/>
      <c r="M356" s="242"/>
      <c r="N356" s="242"/>
      <c r="O356" s="206">
        <v>26.5</v>
      </c>
      <c r="P356" s="136">
        <v>30.21</v>
      </c>
      <c r="Q356" s="129">
        <v>0.06</v>
      </c>
      <c r="R356" s="49"/>
      <c r="S356" s="242"/>
      <c r="T356" s="242"/>
      <c r="U356" s="242"/>
      <c r="V356" s="242"/>
      <c r="W356" s="242"/>
      <c r="X356" s="131">
        <v>26.5</v>
      </c>
      <c r="Y356" s="131">
        <f t="shared" si="1317"/>
        <v>3.7100000000000004</v>
      </c>
      <c r="Z356" s="131">
        <f t="shared" si="1318"/>
        <v>30.21</v>
      </c>
      <c r="AA356" s="31">
        <v>0.15</v>
      </c>
      <c r="AB356" s="131">
        <f t="shared" si="1319"/>
        <v>3.9749999999999996</v>
      </c>
      <c r="AC356" s="51">
        <f t="shared" si="1320"/>
        <v>30.475000000000001</v>
      </c>
      <c r="AD356" s="131">
        <v>30.48</v>
      </c>
      <c r="AE356" s="131">
        <f t="shared" si="1321"/>
        <v>4.2672000000000008</v>
      </c>
      <c r="AF356" s="131">
        <f t="shared" si="1322"/>
        <v>34.747199999999999</v>
      </c>
      <c r="AG356" s="50">
        <v>0.06</v>
      </c>
      <c r="AH356" s="49">
        <f t="shared" si="1323"/>
        <v>1.8288</v>
      </c>
      <c r="AI356" s="51">
        <f t="shared" si="1324"/>
        <v>32.308799999999998</v>
      </c>
      <c r="AJ356" s="131">
        <v>32.31</v>
      </c>
      <c r="AK356" s="131">
        <f t="shared" ref="AK356" si="1339">+AJ356*$Y$5</f>
        <v>4.5234000000000005</v>
      </c>
      <c r="AL356" s="131">
        <f t="shared" si="1326"/>
        <v>36.833400000000005</v>
      </c>
      <c r="AM356" s="137">
        <v>0.1</v>
      </c>
      <c r="AN356" s="131">
        <f t="shared" si="1327"/>
        <v>35.541000000000004</v>
      </c>
      <c r="AO356" s="131">
        <f t="shared" ref="AO356" si="1340">+AN356*$Y$5</f>
        <v>4.9757400000000009</v>
      </c>
      <c r="AP356" s="131">
        <f t="shared" si="1329"/>
        <v>40.516740000000006</v>
      </c>
      <c r="AQ356" s="21">
        <v>0.06</v>
      </c>
      <c r="AR356" s="208">
        <f t="shared" si="1330"/>
        <v>37.673460000000006</v>
      </c>
      <c r="AS356" s="208">
        <f t="shared" ref="AS356" si="1341">+AR356*$Y$5</f>
        <v>5.2742844000000009</v>
      </c>
      <c r="AT356" s="208">
        <f t="shared" si="1332"/>
        <v>42.947744400000005</v>
      </c>
      <c r="AU356" s="15">
        <v>6.3600000000000004E-2</v>
      </c>
      <c r="AV356" s="99">
        <f t="shared" si="1333"/>
        <v>40.069492056000009</v>
      </c>
      <c r="AW356" s="99">
        <f t="shared" ref="AW356:AW357" si="1342">+AV356*$Y$5</f>
        <v>5.609728887840002</v>
      </c>
      <c r="AX356" s="99">
        <f t="shared" si="1335"/>
        <v>45.679220943840008</v>
      </c>
      <c r="AY356" s="304">
        <v>7.0000000000000007E-2</v>
      </c>
      <c r="AZ356" s="288">
        <f t="shared" si="1336"/>
        <v>42.874356499920012</v>
      </c>
      <c r="BA356" s="219">
        <f t="shared" si="1337"/>
        <v>6.4311534749880019</v>
      </c>
      <c r="BB356" s="288">
        <f t="shared" si="1338"/>
        <v>49.305509974908013</v>
      </c>
    </row>
    <row r="357" spans="1:54" s="1" customFormat="1" ht="15.75" x14ac:dyDescent="0.25">
      <c r="A357" s="136" t="s">
        <v>376</v>
      </c>
      <c r="B357" s="242"/>
      <c r="C357" s="242"/>
      <c r="D357" s="242"/>
      <c r="E357" s="136"/>
      <c r="F357" s="136"/>
      <c r="G357" s="136"/>
      <c r="H357" s="136"/>
      <c r="I357" s="136"/>
      <c r="J357" s="242"/>
      <c r="K357" s="242"/>
      <c r="L357" s="242"/>
      <c r="M357" s="242"/>
      <c r="N357" s="242"/>
      <c r="O357" s="206"/>
      <c r="P357" s="136"/>
      <c r="Q357" s="129"/>
      <c r="R357" s="49"/>
      <c r="S357" s="242"/>
      <c r="T357" s="242"/>
      <c r="U357" s="242"/>
      <c r="V357" s="242"/>
      <c r="W357" s="242"/>
      <c r="X357" s="131"/>
      <c r="Y357" s="131"/>
      <c r="Z357" s="131"/>
      <c r="AA357" s="31"/>
      <c r="AB357" s="131"/>
      <c r="AC357" s="51"/>
      <c r="AD357" s="131"/>
      <c r="AE357" s="131"/>
      <c r="AF357" s="131"/>
      <c r="AG357" s="50"/>
      <c r="AH357" s="49"/>
      <c r="AI357" s="51"/>
      <c r="AJ357" s="131"/>
      <c r="AK357" s="131"/>
      <c r="AL357" s="131"/>
      <c r="AM357" s="137"/>
      <c r="AN357" s="131"/>
      <c r="AO357" s="131"/>
      <c r="AP357" s="131"/>
      <c r="AQ357" s="21"/>
      <c r="AR357" s="208"/>
      <c r="AS357" s="208"/>
      <c r="AT357" s="208"/>
      <c r="AU357" s="15" t="s">
        <v>378</v>
      </c>
      <c r="AV357" s="99">
        <v>10</v>
      </c>
      <c r="AW357" s="99">
        <f t="shared" si="1342"/>
        <v>1.4000000000000001</v>
      </c>
      <c r="AX357" s="99">
        <f t="shared" si="1335"/>
        <v>11.4</v>
      </c>
      <c r="AY357" s="304">
        <v>7.0000000000000007E-2</v>
      </c>
      <c r="AZ357" s="288">
        <f t="shared" si="1336"/>
        <v>10.7</v>
      </c>
      <c r="BA357" s="219">
        <f t="shared" si="1337"/>
        <v>1.6049999999999998</v>
      </c>
      <c r="BB357" s="288">
        <f t="shared" si="1338"/>
        <v>12.305</v>
      </c>
    </row>
    <row r="358" spans="1:54" ht="15.75" x14ac:dyDescent="0.25">
      <c r="A358" s="136" t="s">
        <v>92</v>
      </c>
      <c r="B358" s="242"/>
      <c r="C358" s="242"/>
      <c r="D358" s="242"/>
      <c r="E358" s="136"/>
      <c r="F358" s="136"/>
      <c r="G358" s="136"/>
      <c r="H358" s="136"/>
      <c r="I358" s="136"/>
      <c r="J358" s="242"/>
      <c r="K358" s="242"/>
      <c r="L358" s="242"/>
      <c r="M358" s="242"/>
      <c r="N358" s="242"/>
      <c r="O358" s="206">
        <v>26.5</v>
      </c>
      <c r="P358" s="136">
        <v>30.21</v>
      </c>
      <c r="Q358" s="129">
        <v>0.06</v>
      </c>
      <c r="R358" s="49"/>
      <c r="S358" s="242"/>
      <c r="T358" s="242"/>
      <c r="U358" s="242"/>
      <c r="V358" s="242"/>
      <c r="W358" s="242"/>
      <c r="X358" s="131">
        <v>26.5</v>
      </c>
      <c r="Y358" s="131">
        <f t="shared" si="1317"/>
        <v>3.7100000000000004</v>
      </c>
      <c r="Z358" s="131">
        <f t="shared" si="1318"/>
        <v>30.21</v>
      </c>
      <c r="AA358" s="31">
        <v>0.15</v>
      </c>
      <c r="AB358" s="131">
        <f t="shared" si="1319"/>
        <v>3.9749999999999996</v>
      </c>
      <c r="AC358" s="51">
        <f t="shared" si="1320"/>
        <v>30.475000000000001</v>
      </c>
      <c r="AD358" s="131">
        <v>30.48</v>
      </c>
      <c r="AE358" s="131">
        <v>0</v>
      </c>
      <c r="AF358" s="131">
        <f t="shared" si="1322"/>
        <v>30.48</v>
      </c>
      <c r="AG358" s="50">
        <v>0.06</v>
      </c>
      <c r="AH358" s="49">
        <f t="shared" si="1323"/>
        <v>1.8288</v>
      </c>
      <c r="AI358" s="51">
        <f t="shared" si="1324"/>
        <v>32.308799999999998</v>
      </c>
      <c r="AJ358" s="131">
        <v>32.311999999999998</v>
      </c>
      <c r="AK358" s="131">
        <v>0</v>
      </c>
      <c r="AL358" s="131">
        <f t="shared" si="1326"/>
        <v>32.311999999999998</v>
      </c>
      <c r="AM358" s="137">
        <v>0.1</v>
      </c>
      <c r="AN358" s="131">
        <f t="shared" si="1327"/>
        <v>35.543199999999999</v>
      </c>
      <c r="AO358" s="131">
        <v>0</v>
      </c>
      <c r="AP358" s="131">
        <f t="shared" si="1329"/>
        <v>35.543199999999999</v>
      </c>
      <c r="AQ358" s="21">
        <v>0.06</v>
      </c>
      <c r="AR358" s="208">
        <f t="shared" si="1330"/>
        <v>37.675792000000001</v>
      </c>
      <c r="AS358" s="208">
        <v>0</v>
      </c>
      <c r="AT358" s="208">
        <f t="shared" si="1332"/>
        <v>37.675792000000001</v>
      </c>
      <c r="AU358" s="15">
        <v>6.3600000000000004E-2</v>
      </c>
      <c r="AV358" s="99">
        <f t="shared" si="1333"/>
        <v>40.071972371200005</v>
      </c>
      <c r="AW358" s="99">
        <v>0</v>
      </c>
      <c r="AX358" s="99">
        <f t="shared" si="1335"/>
        <v>40.071972371200005</v>
      </c>
      <c r="AY358" s="304">
        <v>7.0000000000000007E-2</v>
      </c>
      <c r="AZ358" s="288">
        <f t="shared" ref="AZ358" si="1343">+AV358*AY358+AV358</f>
        <v>42.877010437184005</v>
      </c>
      <c r="BA358" s="219">
        <f t="shared" si="1337"/>
        <v>6.4315515655776005</v>
      </c>
      <c r="BB358" s="288">
        <f t="shared" si="1338"/>
        <v>49.308562002761605</v>
      </c>
    </row>
    <row r="359" spans="1:54" s="9" customFormat="1" ht="15.75" x14ac:dyDescent="0.25">
      <c r="A359" s="223" t="s">
        <v>93</v>
      </c>
      <c r="B359" s="224"/>
      <c r="C359" s="224"/>
      <c r="D359" s="224"/>
      <c r="E359" s="223"/>
      <c r="F359" s="223"/>
      <c r="G359" s="223"/>
      <c r="H359" s="223"/>
      <c r="I359" s="223"/>
      <c r="J359" s="224"/>
      <c r="K359" s="224"/>
      <c r="L359" s="224"/>
      <c r="M359" s="224"/>
      <c r="N359" s="224"/>
      <c r="O359" s="225"/>
      <c r="P359" s="225"/>
      <c r="Q359" s="226"/>
      <c r="R359" s="49"/>
      <c r="S359" s="224"/>
      <c r="T359" s="224"/>
      <c r="U359" s="224"/>
      <c r="V359" s="224"/>
      <c r="W359" s="224"/>
      <c r="X359" s="175"/>
      <c r="Y359" s="146"/>
      <c r="Z359" s="146"/>
      <c r="AA359" s="227"/>
      <c r="AB359" s="146"/>
      <c r="AC359" s="51"/>
      <c r="AD359" s="175"/>
      <c r="AE359" s="175"/>
      <c r="AF359" s="146"/>
      <c r="AG359" s="31"/>
      <c r="AH359" s="32"/>
      <c r="AI359" s="30"/>
      <c r="AJ359" s="175"/>
      <c r="AK359" s="175"/>
      <c r="AL359" s="146"/>
      <c r="AM359" s="18"/>
      <c r="AN359" s="175"/>
      <c r="AO359" s="175"/>
      <c r="AP359" s="146"/>
      <c r="AQ359" s="21"/>
      <c r="AR359" s="228"/>
      <c r="AS359" s="228"/>
      <c r="AT359" s="229"/>
      <c r="AU359" s="15">
        <v>6.3600000000000004E-2</v>
      </c>
      <c r="AV359" s="230"/>
      <c r="AW359" s="230"/>
      <c r="AX359" s="231"/>
      <c r="AY359" s="306"/>
      <c r="AZ359" s="290"/>
      <c r="BA359" s="290"/>
      <c r="BB359" s="291"/>
    </row>
    <row r="360" spans="1:54" s="9" customFormat="1" ht="15.75" x14ac:dyDescent="0.25">
      <c r="A360" s="223" t="s">
        <v>34</v>
      </c>
      <c r="B360" s="224"/>
      <c r="C360" s="224"/>
      <c r="D360" s="224"/>
      <c r="E360" s="223"/>
      <c r="F360" s="223"/>
      <c r="G360" s="223"/>
      <c r="H360" s="223"/>
      <c r="I360" s="223"/>
      <c r="J360" s="224"/>
      <c r="K360" s="224"/>
      <c r="L360" s="224"/>
      <c r="M360" s="224"/>
      <c r="N360" s="224"/>
      <c r="O360" s="225"/>
      <c r="P360" s="225"/>
      <c r="Q360" s="226"/>
      <c r="R360" s="49"/>
      <c r="S360" s="224"/>
      <c r="T360" s="224"/>
      <c r="U360" s="224"/>
      <c r="V360" s="224"/>
      <c r="W360" s="224"/>
      <c r="X360" s="175"/>
      <c r="Y360" s="146"/>
      <c r="Z360" s="146"/>
      <c r="AA360" s="227"/>
      <c r="AB360" s="146"/>
      <c r="AC360" s="51"/>
      <c r="AD360" s="175"/>
      <c r="AE360" s="175"/>
      <c r="AF360" s="146"/>
      <c r="AG360" s="31"/>
      <c r="AH360" s="32"/>
      <c r="AI360" s="30"/>
      <c r="AJ360" s="175"/>
      <c r="AK360" s="175"/>
      <c r="AL360" s="146"/>
      <c r="AM360" s="18"/>
      <c r="AN360" s="175"/>
      <c r="AO360" s="175"/>
      <c r="AP360" s="146"/>
      <c r="AQ360" s="21"/>
      <c r="AR360" s="228"/>
      <c r="AS360" s="228"/>
      <c r="AT360" s="229"/>
      <c r="AU360" s="15">
        <v>6.3600000000000004E-2</v>
      </c>
      <c r="AV360" s="230"/>
      <c r="AW360" s="230"/>
      <c r="AX360" s="231"/>
      <c r="AY360" s="306"/>
      <c r="AZ360" s="290"/>
      <c r="BA360" s="290"/>
      <c r="BB360" s="291"/>
    </row>
    <row r="361" spans="1:54" s="9" customFormat="1" ht="15.75" x14ac:dyDescent="0.25">
      <c r="A361" s="136" t="s">
        <v>242</v>
      </c>
      <c r="B361" s="242"/>
      <c r="C361" s="242"/>
      <c r="D361" s="242"/>
      <c r="E361" s="136"/>
      <c r="F361" s="136"/>
      <c r="G361" s="136"/>
      <c r="H361" s="136"/>
      <c r="I361" s="136"/>
      <c r="J361" s="242"/>
      <c r="K361" s="242"/>
      <c r="L361" s="242"/>
      <c r="M361" s="242"/>
      <c r="N361" s="242"/>
      <c r="O361" s="206"/>
      <c r="P361" s="246"/>
      <c r="Q361" s="129"/>
      <c r="R361" s="49"/>
      <c r="S361" s="242"/>
      <c r="T361" s="242"/>
      <c r="U361" s="242"/>
      <c r="V361" s="242"/>
      <c r="W361" s="242"/>
      <c r="X361" s="131"/>
      <c r="Y361" s="32"/>
      <c r="Z361" s="32"/>
      <c r="AA361" s="31"/>
      <c r="AB361" s="32"/>
      <c r="AC361" s="51"/>
      <c r="AD361" s="131">
        <v>200</v>
      </c>
      <c r="AE361" s="131">
        <f t="shared" ref="AE361:AE362" si="1344">+AD361*$Y$5</f>
        <v>28.000000000000004</v>
      </c>
      <c r="AF361" s="131">
        <f t="shared" ref="AF361:AF362" si="1345">+AD361+AE361</f>
        <v>228</v>
      </c>
      <c r="AG361" s="50">
        <v>0.06</v>
      </c>
      <c r="AH361" s="49">
        <f t="shared" ref="AH361:AH362" si="1346">AD361*AG361</f>
        <v>12</v>
      </c>
      <c r="AI361" s="51">
        <f t="shared" ref="AI361:AI362" si="1347">+AD361+AH361</f>
        <v>212</v>
      </c>
      <c r="AJ361" s="131">
        <v>212</v>
      </c>
      <c r="AK361" s="131">
        <f t="shared" ref="AK361:AK362" si="1348">+AJ361*$Y$5</f>
        <v>29.680000000000003</v>
      </c>
      <c r="AL361" s="131">
        <f t="shared" ref="AL361:AL362" si="1349">+AJ361+AK361</f>
        <v>241.68</v>
      </c>
      <c r="AM361" s="137">
        <v>0.1</v>
      </c>
      <c r="AN361" s="131">
        <f t="shared" ref="AN361:AN362" si="1350">+AJ361*AM361+AJ361</f>
        <v>233.2</v>
      </c>
      <c r="AO361" s="131">
        <f t="shared" ref="AO361:AO362" si="1351">+AN361*$Y$5</f>
        <v>32.648000000000003</v>
      </c>
      <c r="AP361" s="131">
        <f t="shared" ref="AP361:AP362" si="1352">+AN361+AO361</f>
        <v>265.84800000000001</v>
      </c>
      <c r="AQ361" s="21">
        <v>0.06</v>
      </c>
      <c r="AR361" s="208">
        <f t="shared" ref="AR361:AR362" si="1353">+AN361*AQ361+AN361</f>
        <v>247.19199999999998</v>
      </c>
      <c r="AS361" s="208">
        <f t="shared" ref="AS361:AS362" si="1354">+AR361*$Y$5</f>
        <v>34.606880000000004</v>
      </c>
      <c r="AT361" s="208">
        <f t="shared" ref="AT361:AT362" si="1355">+AR361+AS361</f>
        <v>281.79888</v>
      </c>
      <c r="AU361" s="15">
        <v>6.3600000000000004E-2</v>
      </c>
      <c r="AV361" s="99">
        <f t="shared" ref="AV361:AV362" si="1356">+AR361*AU361+AR361</f>
        <v>262.91341119999998</v>
      </c>
      <c r="AW361" s="99">
        <f t="shared" ref="AW361:AW362" si="1357">+AV361*$Y$5</f>
        <v>36.807877568000002</v>
      </c>
      <c r="AX361" s="99">
        <f t="shared" ref="AX361:AX362" si="1358">+AV361+AW361</f>
        <v>299.72128876799997</v>
      </c>
      <c r="AY361" s="304">
        <v>7.0000000000000007E-2</v>
      </c>
      <c r="AZ361" s="288">
        <f t="shared" ref="AZ361:AZ362" si="1359">+AV361*AY361+AV361</f>
        <v>281.31734998399997</v>
      </c>
      <c r="BA361" s="219">
        <f t="shared" ref="BA361:BA362" si="1360">+AZ361*$BA$5</f>
        <v>42.197602497599995</v>
      </c>
      <c r="BB361" s="288">
        <f t="shared" ref="BB361:BB362" si="1361">+AZ361+BA361</f>
        <v>323.51495248159995</v>
      </c>
    </row>
    <row r="362" spans="1:54" s="9" customFormat="1" ht="15.75" x14ac:dyDescent="0.25">
      <c r="A362" s="136" t="s">
        <v>243</v>
      </c>
      <c r="B362" s="242"/>
      <c r="C362" s="242"/>
      <c r="D362" s="242"/>
      <c r="E362" s="136"/>
      <c r="F362" s="136"/>
      <c r="G362" s="136"/>
      <c r="H362" s="136"/>
      <c r="I362" s="136"/>
      <c r="J362" s="242"/>
      <c r="K362" s="242"/>
      <c r="L362" s="242"/>
      <c r="M362" s="242"/>
      <c r="N362" s="242"/>
      <c r="O362" s="206"/>
      <c r="P362" s="246"/>
      <c r="Q362" s="129"/>
      <c r="R362" s="49"/>
      <c r="S362" s="242"/>
      <c r="T362" s="242"/>
      <c r="U362" s="242"/>
      <c r="V362" s="242"/>
      <c r="W362" s="242"/>
      <c r="X362" s="131"/>
      <c r="Y362" s="32"/>
      <c r="Z362" s="32"/>
      <c r="AA362" s="31"/>
      <c r="AB362" s="32"/>
      <c r="AC362" s="51"/>
      <c r="AD362" s="131">
        <v>200</v>
      </c>
      <c r="AE362" s="131">
        <f t="shared" si="1344"/>
        <v>28.000000000000004</v>
      </c>
      <c r="AF362" s="131">
        <f t="shared" si="1345"/>
        <v>228</v>
      </c>
      <c r="AG362" s="50">
        <v>0.06</v>
      </c>
      <c r="AH362" s="49">
        <f t="shared" si="1346"/>
        <v>12</v>
      </c>
      <c r="AI362" s="51">
        <f t="shared" si="1347"/>
        <v>212</v>
      </c>
      <c r="AJ362" s="131">
        <v>212</v>
      </c>
      <c r="AK362" s="131">
        <f t="shared" si="1348"/>
        <v>29.680000000000003</v>
      </c>
      <c r="AL362" s="131">
        <f t="shared" si="1349"/>
        <v>241.68</v>
      </c>
      <c r="AM362" s="137">
        <v>0.1</v>
      </c>
      <c r="AN362" s="131">
        <f t="shared" si="1350"/>
        <v>233.2</v>
      </c>
      <c r="AO362" s="131">
        <f t="shared" si="1351"/>
        <v>32.648000000000003</v>
      </c>
      <c r="AP362" s="131">
        <f t="shared" si="1352"/>
        <v>265.84800000000001</v>
      </c>
      <c r="AQ362" s="21">
        <v>0.06</v>
      </c>
      <c r="AR362" s="208">
        <f t="shared" si="1353"/>
        <v>247.19199999999998</v>
      </c>
      <c r="AS362" s="208">
        <f t="shared" si="1354"/>
        <v>34.606880000000004</v>
      </c>
      <c r="AT362" s="208">
        <f t="shared" si="1355"/>
        <v>281.79888</v>
      </c>
      <c r="AU362" s="15">
        <v>6.3600000000000004E-2</v>
      </c>
      <c r="AV362" s="99">
        <f t="shared" si="1356"/>
        <v>262.91341119999998</v>
      </c>
      <c r="AW362" s="99">
        <f t="shared" si="1357"/>
        <v>36.807877568000002</v>
      </c>
      <c r="AX362" s="99">
        <f t="shared" si="1358"/>
        <v>299.72128876799997</v>
      </c>
      <c r="AY362" s="304">
        <v>7.0000000000000007E-2</v>
      </c>
      <c r="AZ362" s="288">
        <f t="shared" si="1359"/>
        <v>281.31734998399997</v>
      </c>
      <c r="BA362" s="219">
        <f t="shared" si="1360"/>
        <v>42.197602497599995</v>
      </c>
      <c r="BB362" s="288">
        <f t="shared" si="1361"/>
        <v>323.51495248159995</v>
      </c>
    </row>
    <row r="363" spans="1:54" s="9" customFormat="1" ht="15.75" x14ac:dyDescent="0.25">
      <c r="A363" s="226" t="s">
        <v>94</v>
      </c>
      <c r="B363" s="247"/>
      <c r="C363" s="247"/>
      <c r="D363" s="247"/>
      <c r="E363" s="226"/>
      <c r="F363" s="226"/>
      <c r="G363" s="226"/>
      <c r="H363" s="226"/>
      <c r="I363" s="226"/>
      <c r="J363" s="247"/>
      <c r="K363" s="247"/>
      <c r="L363" s="247"/>
      <c r="M363" s="247"/>
      <c r="N363" s="247"/>
      <c r="O363" s="223"/>
      <c r="P363" s="225"/>
      <c r="Q363" s="226"/>
      <c r="R363" s="49"/>
      <c r="S363" s="247"/>
      <c r="T363" s="247"/>
      <c r="U363" s="247"/>
      <c r="V363" s="247"/>
      <c r="W363" s="247"/>
      <c r="X363" s="175"/>
      <c r="Y363" s="146"/>
      <c r="Z363" s="146"/>
      <c r="AA363" s="227"/>
      <c r="AB363" s="146"/>
      <c r="AC363" s="51"/>
      <c r="AD363" s="175"/>
      <c r="AE363" s="175"/>
      <c r="AF363" s="146"/>
      <c r="AG363" s="31"/>
      <c r="AH363" s="32"/>
      <c r="AI363" s="30"/>
      <c r="AJ363" s="175"/>
      <c r="AK363" s="175"/>
      <c r="AL363" s="146"/>
      <c r="AM363" s="18"/>
      <c r="AN363" s="175"/>
      <c r="AO363" s="175"/>
      <c r="AP363" s="146"/>
      <c r="AQ363" s="21"/>
      <c r="AR363" s="228"/>
      <c r="AS363" s="228"/>
      <c r="AT363" s="229"/>
      <c r="AU363" s="15"/>
      <c r="AV363" s="230"/>
      <c r="AW363" s="230"/>
      <c r="AX363" s="231"/>
      <c r="AY363" s="306"/>
      <c r="AZ363" s="290"/>
      <c r="BA363" s="290"/>
      <c r="BB363" s="291"/>
    </row>
    <row r="364" spans="1:54" s="9" customFormat="1" ht="15.75" x14ac:dyDescent="0.25">
      <c r="A364" s="248" t="s">
        <v>95</v>
      </c>
      <c r="B364" s="249"/>
      <c r="C364" s="249"/>
      <c r="D364" s="249"/>
      <c r="E364" s="248"/>
      <c r="F364" s="248"/>
      <c r="G364" s="248"/>
      <c r="H364" s="248"/>
      <c r="I364" s="248"/>
      <c r="J364" s="249"/>
      <c r="K364" s="249"/>
      <c r="L364" s="249"/>
      <c r="M364" s="249"/>
      <c r="N364" s="249"/>
      <c r="O364" s="223"/>
      <c r="P364" s="225"/>
      <c r="Q364" s="226"/>
      <c r="R364" s="49"/>
      <c r="S364" s="249"/>
      <c r="T364" s="249"/>
      <c r="U364" s="249"/>
      <c r="V364" s="249"/>
      <c r="W364" s="249"/>
      <c r="X364" s="175"/>
      <c r="Y364" s="146"/>
      <c r="Z364" s="146"/>
      <c r="AA364" s="227"/>
      <c r="AB364" s="146"/>
      <c r="AC364" s="51"/>
      <c r="AD364" s="175"/>
      <c r="AE364" s="175"/>
      <c r="AF364" s="146"/>
      <c r="AG364" s="31"/>
      <c r="AH364" s="32"/>
      <c r="AI364" s="30"/>
      <c r="AJ364" s="175"/>
      <c r="AK364" s="175"/>
      <c r="AL364" s="146"/>
      <c r="AM364" s="18"/>
      <c r="AN364" s="175"/>
      <c r="AO364" s="175"/>
      <c r="AP364" s="146"/>
      <c r="AQ364" s="21"/>
      <c r="AR364" s="228"/>
      <c r="AS364" s="228"/>
      <c r="AT364" s="229"/>
      <c r="AU364" s="15"/>
      <c r="AV364" s="230"/>
      <c r="AW364" s="230"/>
      <c r="AX364" s="231"/>
      <c r="AY364" s="306"/>
      <c r="AZ364" s="290"/>
      <c r="BA364" s="290"/>
      <c r="BB364" s="291"/>
    </row>
    <row r="365" spans="1:54" s="9" customFormat="1" ht="15.75" x14ac:dyDescent="0.25">
      <c r="A365" s="136" t="s">
        <v>96</v>
      </c>
      <c r="B365" s="242"/>
      <c r="C365" s="242"/>
      <c r="D365" s="242"/>
      <c r="E365" s="136"/>
      <c r="F365" s="136"/>
      <c r="G365" s="136"/>
      <c r="H365" s="136"/>
      <c r="I365" s="136"/>
      <c r="J365" s="242"/>
      <c r="K365" s="242"/>
      <c r="L365" s="242"/>
      <c r="M365" s="242"/>
      <c r="N365" s="242"/>
      <c r="O365" s="206">
        <v>498.2</v>
      </c>
      <c r="P365" s="136">
        <v>567.95000000000005</v>
      </c>
      <c r="Q365" s="129">
        <v>0.06</v>
      </c>
      <c r="R365" s="49"/>
      <c r="S365" s="242"/>
      <c r="T365" s="242"/>
      <c r="U365" s="242"/>
      <c r="V365" s="242"/>
      <c r="W365" s="242"/>
      <c r="X365" s="131">
        <v>549.27</v>
      </c>
      <c r="Y365" s="131">
        <f t="shared" ref="Y365:Y368" si="1362">+X365*$Y$5</f>
        <v>76.897800000000004</v>
      </c>
      <c r="Z365" s="131">
        <f t="shared" ref="Z365:Z368" si="1363">+X365+Y365</f>
        <v>626.16779999999994</v>
      </c>
      <c r="AA365" s="31">
        <v>0.1</v>
      </c>
      <c r="AB365" s="131">
        <f t="shared" ref="AB365:AB368" si="1364">X365*AA365</f>
        <v>54.927</v>
      </c>
      <c r="AC365" s="51">
        <f t="shared" ref="AC365:AC368" si="1365">+X365+AB365</f>
        <v>604.197</v>
      </c>
      <c r="AD365" s="131">
        <v>604.20000000000005</v>
      </c>
      <c r="AE365" s="131">
        <f t="shared" ref="AE365:AE369" si="1366">+AD365*$Y$5</f>
        <v>84.588000000000008</v>
      </c>
      <c r="AF365" s="131">
        <f t="shared" ref="AF365:AF369" si="1367">+AD365+AE365</f>
        <v>688.78800000000001</v>
      </c>
      <c r="AG365" s="50">
        <v>0.06</v>
      </c>
      <c r="AH365" s="49">
        <f t="shared" ref="AH365:AH369" si="1368">AD365*AG365</f>
        <v>36.252000000000002</v>
      </c>
      <c r="AI365" s="51">
        <f t="shared" ref="AI365:AI369" si="1369">+AD365+AH365</f>
        <v>640.452</v>
      </c>
      <c r="AJ365" s="131">
        <v>640.45000000000005</v>
      </c>
      <c r="AK365" s="131">
        <f t="shared" ref="AK365:AK369" si="1370">+AJ365*$Y$5</f>
        <v>89.663000000000011</v>
      </c>
      <c r="AL365" s="131">
        <f t="shared" ref="AL365:AL369" si="1371">+AJ365+AK365</f>
        <v>730.11300000000006</v>
      </c>
      <c r="AM365" s="137">
        <v>0.1</v>
      </c>
      <c r="AN365" s="131">
        <f t="shared" ref="AN365:AN369" si="1372">+AJ365*AM365+AJ365</f>
        <v>704.495</v>
      </c>
      <c r="AO365" s="131">
        <f t="shared" ref="AO365:AO369" si="1373">+AN365*$Y$5</f>
        <v>98.629300000000015</v>
      </c>
      <c r="AP365" s="131">
        <f t="shared" ref="AP365:AP369" si="1374">+AN365+AO365</f>
        <v>803.12430000000006</v>
      </c>
      <c r="AQ365" s="21">
        <v>0.06</v>
      </c>
      <c r="AR365" s="208">
        <f t="shared" ref="AR365:AR369" si="1375">+AN365*AQ365+AN365</f>
        <v>746.76469999999995</v>
      </c>
      <c r="AS365" s="208">
        <f t="shared" ref="AS365:AS369" si="1376">+AR365*$Y$5</f>
        <v>104.54705800000001</v>
      </c>
      <c r="AT365" s="208">
        <f t="shared" ref="AT365:AT369" si="1377">+AR365+AS365</f>
        <v>851.31175799999994</v>
      </c>
      <c r="AU365" s="15">
        <v>6.3600000000000004E-2</v>
      </c>
      <c r="AV365" s="99">
        <f t="shared" ref="AV365:AV369" si="1378">+AR365*AU365+AR365</f>
        <v>794.25893492</v>
      </c>
      <c r="AW365" s="99">
        <f t="shared" ref="AW365:AW369" si="1379">+AV365*$Y$5</f>
        <v>111.19625088880001</v>
      </c>
      <c r="AX365" s="99">
        <f t="shared" ref="AX365:AX369" si="1380">+AV365+AW365</f>
        <v>905.45518580880002</v>
      </c>
      <c r="AY365" s="304">
        <v>7.0000000000000007E-2</v>
      </c>
      <c r="AZ365" s="288">
        <f t="shared" ref="AZ365:AZ369" si="1381">+AV365*AY365+AV365</f>
        <v>849.85706036440001</v>
      </c>
      <c r="BA365" s="219">
        <f t="shared" ref="BA365:BA369" si="1382">+AZ365*$BA$5</f>
        <v>127.47855905466</v>
      </c>
      <c r="BB365" s="288">
        <f t="shared" ref="BB365:BB369" si="1383">+AZ365+BA365</f>
        <v>977.33561941905998</v>
      </c>
    </row>
    <row r="366" spans="1:54" s="9" customFormat="1" ht="15.75" x14ac:dyDescent="0.25">
      <c r="A366" s="136" t="s">
        <v>97</v>
      </c>
      <c r="B366" s="242"/>
      <c r="C366" s="242"/>
      <c r="D366" s="242"/>
      <c r="E366" s="136"/>
      <c r="F366" s="136"/>
      <c r="G366" s="136"/>
      <c r="H366" s="136"/>
      <c r="I366" s="136"/>
      <c r="J366" s="242"/>
      <c r="K366" s="242"/>
      <c r="L366" s="242"/>
      <c r="M366" s="242"/>
      <c r="N366" s="242"/>
      <c r="O366" s="206">
        <v>763.2</v>
      </c>
      <c r="P366" s="136">
        <v>870.05</v>
      </c>
      <c r="Q366" s="129">
        <v>0.06</v>
      </c>
      <c r="R366" s="49"/>
      <c r="S366" s="242"/>
      <c r="T366" s="242"/>
      <c r="U366" s="242"/>
      <c r="V366" s="242"/>
      <c r="W366" s="242"/>
      <c r="X366" s="131">
        <v>801.36</v>
      </c>
      <c r="Y366" s="131">
        <f t="shared" si="1362"/>
        <v>112.19040000000001</v>
      </c>
      <c r="Z366" s="131">
        <f t="shared" si="1363"/>
        <v>913.55040000000008</v>
      </c>
      <c r="AA366" s="31">
        <v>0.1</v>
      </c>
      <c r="AB366" s="131">
        <f t="shared" si="1364"/>
        <v>80.13600000000001</v>
      </c>
      <c r="AC366" s="51">
        <f t="shared" si="1365"/>
        <v>881.49599999999998</v>
      </c>
      <c r="AD366" s="131">
        <v>881.5</v>
      </c>
      <c r="AE366" s="131">
        <f t="shared" si="1366"/>
        <v>123.41000000000001</v>
      </c>
      <c r="AF366" s="131">
        <f t="shared" si="1367"/>
        <v>1004.91</v>
      </c>
      <c r="AG366" s="50">
        <v>0.06</v>
      </c>
      <c r="AH366" s="49">
        <f t="shared" si="1368"/>
        <v>52.89</v>
      </c>
      <c r="AI366" s="51">
        <f t="shared" si="1369"/>
        <v>934.39</v>
      </c>
      <c r="AJ366" s="131">
        <v>934.39</v>
      </c>
      <c r="AK366" s="131">
        <f t="shared" si="1370"/>
        <v>130.81460000000001</v>
      </c>
      <c r="AL366" s="131">
        <f t="shared" si="1371"/>
        <v>1065.2046</v>
      </c>
      <c r="AM366" s="137">
        <v>0.1</v>
      </c>
      <c r="AN366" s="131">
        <f t="shared" si="1372"/>
        <v>1027.829</v>
      </c>
      <c r="AO366" s="131">
        <f t="shared" si="1373"/>
        <v>143.89606000000001</v>
      </c>
      <c r="AP366" s="131">
        <f t="shared" si="1374"/>
        <v>1171.72506</v>
      </c>
      <c r="AQ366" s="21">
        <v>0.06</v>
      </c>
      <c r="AR366" s="208">
        <f t="shared" si="1375"/>
        <v>1089.49874</v>
      </c>
      <c r="AS366" s="208">
        <f t="shared" si="1376"/>
        <v>152.52982360000001</v>
      </c>
      <c r="AT366" s="208">
        <f t="shared" si="1377"/>
        <v>1242.0285636000001</v>
      </c>
      <c r="AU366" s="15">
        <v>6.3600000000000004E-2</v>
      </c>
      <c r="AV366" s="99">
        <f t="shared" si="1378"/>
        <v>1158.7908598639999</v>
      </c>
      <c r="AW366" s="99">
        <f t="shared" si="1379"/>
        <v>162.23072038096001</v>
      </c>
      <c r="AX366" s="99">
        <f t="shared" si="1380"/>
        <v>1321.02158024496</v>
      </c>
      <c r="AY366" s="304">
        <v>7.0000000000000007E-2</v>
      </c>
      <c r="AZ366" s="288">
        <f t="shared" si="1381"/>
        <v>1239.9062200544799</v>
      </c>
      <c r="BA366" s="219">
        <f t="shared" si="1382"/>
        <v>185.985933008172</v>
      </c>
      <c r="BB366" s="288">
        <f t="shared" si="1383"/>
        <v>1425.8921530626519</v>
      </c>
    </row>
    <row r="367" spans="1:54" s="9" customFormat="1" ht="15.75" x14ac:dyDescent="0.25">
      <c r="A367" s="136" t="s">
        <v>98</v>
      </c>
      <c r="B367" s="242"/>
      <c r="C367" s="242"/>
      <c r="D367" s="242"/>
      <c r="E367" s="136"/>
      <c r="F367" s="136"/>
      <c r="G367" s="136"/>
      <c r="H367" s="136"/>
      <c r="I367" s="136"/>
      <c r="J367" s="242"/>
      <c r="K367" s="242"/>
      <c r="L367" s="242"/>
      <c r="M367" s="242"/>
      <c r="N367" s="242"/>
      <c r="O367" s="250">
        <v>1227.48</v>
      </c>
      <c r="P367" s="246">
        <v>1399.33</v>
      </c>
      <c r="Q367" s="129">
        <v>0.06</v>
      </c>
      <c r="R367" s="49"/>
      <c r="S367" s="242"/>
      <c r="T367" s="242"/>
      <c r="U367" s="242"/>
      <c r="V367" s="242"/>
      <c r="W367" s="242"/>
      <c r="X367" s="131">
        <v>1288.8499999999999</v>
      </c>
      <c r="Y367" s="131">
        <f t="shared" si="1362"/>
        <v>180.43899999999999</v>
      </c>
      <c r="Z367" s="131">
        <f t="shared" si="1363"/>
        <v>1469.289</v>
      </c>
      <c r="AA367" s="31">
        <v>0.1</v>
      </c>
      <c r="AB367" s="131">
        <f t="shared" si="1364"/>
        <v>128.88499999999999</v>
      </c>
      <c r="AC367" s="51">
        <f t="shared" si="1365"/>
        <v>1417.7349999999999</v>
      </c>
      <c r="AD367" s="131">
        <v>1417.74</v>
      </c>
      <c r="AE367" s="131">
        <f t="shared" si="1366"/>
        <v>198.48360000000002</v>
      </c>
      <c r="AF367" s="131">
        <f t="shared" si="1367"/>
        <v>1616.2236</v>
      </c>
      <c r="AG367" s="50">
        <v>0.06</v>
      </c>
      <c r="AH367" s="49">
        <f t="shared" si="1368"/>
        <v>85.064399999999992</v>
      </c>
      <c r="AI367" s="51">
        <f t="shared" si="1369"/>
        <v>1502.8044</v>
      </c>
      <c r="AJ367" s="131">
        <v>1502.8</v>
      </c>
      <c r="AK367" s="131">
        <f t="shared" si="1370"/>
        <v>210.39200000000002</v>
      </c>
      <c r="AL367" s="131">
        <f t="shared" si="1371"/>
        <v>1713.192</v>
      </c>
      <c r="AM367" s="137">
        <v>0.1</v>
      </c>
      <c r="AN367" s="131">
        <f t="shared" si="1372"/>
        <v>1653.08</v>
      </c>
      <c r="AO367" s="131">
        <f t="shared" si="1373"/>
        <v>231.43120000000002</v>
      </c>
      <c r="AP367" s="131">
        <f t="shared" si="1374"/>
        <v>1884.5111999999999</v>
      </c>
      <c r="AQ367" s="21">
        <v>0.06</v>
      </c>
      <c r="AR367" s="208">
        <f t="shared" si="1375"/>
        <v>1752.2647999999999</v>
      </c>
      <c r="AS367" s="208">
        <f t="shared" si="1376"/>
        <v>245.31707200000002</v>
      </c>
      <c r="AT367" s="208">
        <f t="shared" si="1377"/>
        <v>1997.581872</v>
      </c>
      <c r="AU367" s="15">
        <v>6.3600000000000004E-2</v>
      </c>
      <c r="AV367" s="99">
        <f t="shared" si="1378"/>
        <v>1863.7088412799999</v>
      </c>
      <c r="AW367" s="99">
        <f t="shared" si="1379"/>
        <v>260.91923777919999</v>
      </c>
      <c r="AX367" s="99">
        <f t="shared" si="1380"/>
        <v>2124.6280790592</v>
      </c>
      <c r="AY367" s="304">
        <v>7.0000000000000007E-2</v>
      </c>
      <c r="AZ367" s="288">
        <f t="shared" si="1381"/>
        <v>1994.1684601695999</v>
      </c>
      <c r="BA367" s="219">
        <f t="shared" si="1382"/>
        <v>299.12526902543999</v>
      </c>
      <c r="BB367" s="288">
        <f t="shared" si="1383"/>
        <v>2293.2937291950398</v>
      </c>
    </row>
    <row r="368" spans="1:54" s="9" customFormat="1" ht="15.75" x14ac:dyDescent="0.25">
      <c r="A368" s="136" t="s">
        <v>99</v>
      </c>
      <c r="B368" s="242"/>
      <c r="C368" s="242"/>
      <c r="D368" s="242"/>
      <c r="E368" s="136"/>
      <c r="F368" s="136"/>
      <c r="G368" s="136"/>
      <c r="H368" s="136"/>
      <c r="I368" s="136"/>
      <c r="J368" s="242"/>
      <c r="K368" s="242"/>
      <c r="L368" s="242"/>
      <c r="M368" s="242"/>
      <c r="N368" s="242"/>
      <c r="O368" s="250">
        <v>1405.56</v>
      </c>
      <c r="P368" s="246">
        <v>1602.34</v>
      </c>
      <c r="Q368" s="129">
        <v>0.06</v>
      </c>
      <c r="R368" s="49"/>
      <c r="S368" s="242"/>
      <c r="T368" s="242"/>
      <c r="U368" s="242"/>
      <c r="V368" s="242"/>
      <c r="W368" s="242"/>
      <c r="X368" s="131">
        <v>1475.84</v>
      </c>
      <c r="Y368" s="131">
        <f t="shared" si="1362"/>
        <v>206.61760000000001</v>
      </c>
      <c r="Z368" s="131">
        <f t="shared" si="1363"/>
        <v>1682.4576</v>
      </c>
      <c r="AA368" s="31">
        <v>0.1</v>
      </c>
      <c r="AB368" s="131">
        <f t="shared" si="1364"/>
        <v>147.584</v>
      </c>
      <c r="AC368" s="51">
        <f t="shared" si="1365"/>
        <v>1623.424</v>
      </c>
      <c r="AD368" s="131">
        <v>1623.42</v>
      </c>
      <c r="AE368" s="131">
        <f t="shared" si="1366"/>
        <v>227.27880000000002</v>
      </c>
      <c r="AF368" s="131">
        <f t="shared" si="1367"/>
        <v>1850.6988000000001</v>
      </c>
      <c r="AG368" s="50">
        <v>0.06</v>
      </c>
      <c r="AH368" s="49">
        <f t="shared" si="1368"/>
        <v>97.405200000000008</v>
      </c>
      <c r="AI368" s="51">
        <f t="shared" si="1369"/>
        <v>1720.8252</v>
      </c>
      <c r="AJ368" s="131">
        <v>1720.83</v>
      </c>
      <c r="AK368" s="131">
        <f t="shared" si="1370"/>
        <v>240.9162</v>
      </c>
      <c r="AL368" s="131">
        <f t="shared" si="1371"/>
        <v>1961.7462</v>
      </c>
      <c r="AM368" s="137">
        <v>0.1</v>
      </c>
      <c r="AN368" s="131">
        <f t="shared" si="1372"/>
        <v>1892.913</v>
      </c>
      <c r="AO368" s="131">
        <f t="shared" si="1373"/>
        <v>265.00782000000004</v>
      </c>
      <c r="AP368" s="131">
        <f t="shared" si="1374"/>
        <v>2157.9208200000003</v>
      </c>
      <c r="AQ368" s="21">
        <v>0.06</v>
      </c>
      <c r="AR368" s="208">
        <f t="shared" si="1375"/>
        <v>2006.4877799999999</v>
      </c>
      <c r="AS368" s="208">
        <f t="shared" si="1376"/>
        <v>280.90828920000001</v>
      </c>
      <c r="AT368" s="208">
        <f t="shared" si="1377"/>
        <v>2287.3960692000001</v>
      </c>
      <c r="AU368" s="15">
        <v>6.3600000000000004E-2</v>
      </c>
      <c r="AV368" s="99">
        <f t="shared" si="1378"/>
        <v>2134.1004028080001</v>
      </c>
      <c r="AW368" s="99">
        <f t="shared" si="1379"/>
        <v>298.77405639312002</v>
      </c>
      <c r="AX368" s="99">
        <f t="shared" si="1380"/>
        <v>2432.8744592011203</v>
      </c>
      <c r="AY368" s="304">
        <v>7.0000000000000007E-2</v>
      </c>
      <c r="AZ368" s="288">
        <f t="shared" si="1381"/>
        <v>2283.4874310045602</v>
      </c>
      <c r="BA368" s="219">
        <f t="shared" si="1382"/>
        <v>342.52311465068402</v>
      </c>
      <c r="BB368" s="288">
        <f t="shared" si="1383"/>
        <v>2626.0105456552442</v>
      </c>
    </row>
    <row r="369" spans="1:54" ht="15.75" x14ac:dyDescent="0.25">
      <c r="A369" s="136" t="s">
        <v>101</v>
      </c>
      <c r="B369" s="242"/>
      <c r="C369" s="242"/>
      <c r="D369" s="242"/>
      <c r="E369" s="136"/>
      <c r="F369" s="136"/>
      <c r="G369" s="136"/>
      <c r="H369" s="136"/>
      <c r="I369" s="136"/>
      <c r="J369" s="242"/>
      <c r="K369" s="242"/>
      <c r="L369" s="242"/>
      <c r="M369" s="242"/>
      <c r="N369" s="242"/>
      <c r="O369" s="206">
        <v>468.52</v>
      </c>
      <c r="P369" s="136">
        <v>534.11</v>
      </c>
      <c r="Q369" s="129">
        <v>0.06</v>
      </c>
      <c r="R369" s="49"/>
      <c r="S369" s="242"/>
      <c r="T369" s="242"/>
      <c r="U369" s="242"/>
      <c r="V369" s="242"/>
      <c r="W369" s="242"/>
      <c r="X369" s="131">
        <v>491.95</v>
      </c>
      <c r="Y369" s="131">
        <f t="shared" ref="Y369" si="1384">+X369*$Y$5</f>
        <v>68.873000000000005</v>
      </c>
      <c r="Z369" s="131">
        <f t="shared" ref="Z369" si="1385">+X369+Y369</f>
        <v>560.82299999999998</v>
      </c>
      <c r="AA369" s="31">
        <v>0.1</v>
      </c>
      <c r="AB369" s="131">
        <f t="shared" ref="AB369" si="1386">X369*AA369</f>
        <v>49.195</v>
      </c>
      <c r="AC369" s="51">
        <f t="shared" ref="AC369" si="1387">+X369+AB369</f>
        <v>541.14499999999998</v>
      </c>
      <c r="AD369" s="131">
        <v>541.15</v>
      </c>
      <c r="AE369" s="131">
        <f t="shared" si="1366"/>
        <v>75.76100000000001</v>
      </c>
      <c r="AF369" s="131">
        <f t="shared" si="1367"/>
        <v>616.91099999999994</v>
      </c>
      <c r="AG369" s="50">
        <v>0.06</v>
      </c>
      <c r="AH369" s="49">
        <f t="shared" si="1368"/>
        <v>32.468999999999994</v>
      </c>
      <c r="AI369" s="51">
        <f t="shared" si="1369"/>
        <v>573.61899999999991</v>
      </c>
      <c r="AJ369" s="131">
        <v>573.62</v>
      </c>
      <c r="AK369" s="131">
        <f t="shared" si="1370"/>
        <v>80.30680000000001</v>
      </c>
      <c r="AL369" s="131">
        <f t="shared" si="1371"/>
        <v>653.92679999999996</v>
      </c>
      <c r="AM369" s="137">
        <v>0.1</v>
      </c>
      <c r="AN369" s="131">
        <f t="shared" si="1372"/>
        <v>630.98199999999997</v>
      </c>
      <c r="AO369" s="131">
        <f t="shared" si="1373"/>
        <v>88.337479999999999</v>
      </c>
      <c r="AP369" s="131">
        <f t="shared" si="1374"/>
        <v>719.31948</v>
      </c>
      <c r="AQ369" s="21">
        <v>0.06</v>
      </c>
      <c r="AR369" s="208">
        <f t="shared" si="1375"/>
        <v>668.84091999999998</v>
      </c>
      <c r="AS369" s="208">
        <f t="shared" si="1376"/>
        <v>93.637728800000005</v>
      </c>
      <c r="AT369" s="208">
        <f t="shared" si="1377"/>
        <v>762.47864879999997</v>
      </c>
      <c r="AU369" s="15">
        <v>6.3600000000000004E-2</v>
      </c>
      <c r="AV369" s="99">
        <f t="shared" si="1378"/>
        <v>711.37920251200001</v>
      </c>
      <c r="AW369" s="99">
        <f t="shared" si="1379"/>
        <v>99.593088351680009</v>
      </c>
      <c r="AX369" s="99">
        <f t="shared" si="1380"/>
        <v>810.97229086367997</v>
      </c>
      <c r="AY369" s="304">
        <v>7.0000000000000007E-2</v>
      </c>
      <c r="AZ369" s="288">
        <f t="shared" si="1381"/>
        <v>761.17574668784005</v>
      </c>
      <c r="BA369" s="219">
        <f t="shared" si="1382"/>
        <v>114.17636200317601</v>
      </c>
      <c r="BB369" s="288">
        <f t="shared" si="1383"/>
        <v>875.35210869101604</v>
      </c>
    </row>
    <row r="370" spans="1:54" s="10" customFormat="1" ht="15.75" hidden="1" x14ac:dyDescent="0.25">
      <c r="A370" s="251" t="s">
        <v>102</v>
      </c>
      <c r="B370" s="251"/>
      <c r="C370" s="251"/>
      <c r="D370" s="251"/>
      <c r="E370" s="251"/>
      <c r="F370" s="251"/>
      <c r="G370" s="251"/>
      <c r="H370" s="251"/>
      <c r="I370" s="251"/>
      <c r="J370" s="251"/>
      <c r="K370" s="251"/>
      <c r="L370" s="251"/>
      <c r="M370" s="251"/>
      <c r="N370" s="251"/>
      <c r="O370" s="233"/>
      <c r="P370" s="232"/>
      <c r="Q370" s="252"/>
      <c r="R370" s="235"/>
      <c r="S370" s="251"/>
      <c r="T370" s="251"/>
      <c r="U370" s="251"/>
      <c r="V370" s="251"/>
      <c r="W370" s="251"/>
      <c r="X370" s="238"/>
      <c r="Y370" s="235"/>
      <c r="Z370" s="235"/>
      <c r="AA370" s="236"/>
      <c r="AB370" s="235"/>
      <c r="AC370" s="237"/>
      <c r="AD370" s="238"/>
      <c r="AE370" s="238"/>
      <c r="AF370" s="235"/>
      <c r="AG370" s="236"/>
      <c r="AH370" s="235"/>
      <c r="AI370" s="237"/>
      <c r="AJ370" s="238"/>
      <c r="AK370" s="238"/>
      <c r="AL370" s="235"/>
      <c r="AM370" s="239"/>
      <c r="AN370" s="238"/>
      <c r="AO370" s="238"/>
      <c r="AP370" s="235"/>
      <c r="AQ370" s="239"/>
      <c r="AR370" s="240"/>
      <c r="AS370" s="240"/>
      <c r="AT370" s="253"/>
      <c r="AU370" s="15"/>
      <c r="AV370" s="241"/>
      <c r="AW370" s="241"/>
      <c r="AX370" s="254"/>
      <c r="AY370" s="307"/>
      <c r="AZ370" s="292"/>
      <c r="BA370" s="292"/>
      <c r="BB370" s="293"/>
    </row>
    <row r="371" spans="1:54" s="10" customFormat="1" ht="15.75" hidden="1" x14ac:dyDescent="0.25">
      <c r="A371" s="232" t="s">
        <v>96</v>
      </c>
      <c r="B371" s="232"/>
      <c r="C371" s="232"/>
      <c r="D371" s="232"/>
      <c r="E371" s="232"/>
      <c r="F371" s="232"/>
      <c r="G371" s="232"/>
      <c r="H371" s="232"/>
      <c r="I371" s="232"/>
      <c r="J371" s="232"/>
      <c r="K371" s="232"/>
      <c r="L371" s="232"/>
      <c r="M371" s="232"/>
      <c r="N371" s="232"/>
      <c r="O371" s="233">
        <v>821.5</v>
      </c>
      <c r="P371" s="232">
        <v>936.51</v>
      </c>
      <c r="Q371" s="234">
        <v>0.06</v>
      </c>
      <c r="R371" s="235"/>
      <c r="S371" s="232"/>
      <c r="T371" s="232"/>
      <c r="U371" s="232"/>
      <c r="V371" s="232"/>
      <c r="W371" s="232"/>
      <c r="X371" s="238"/>
      <c r="Y371" s="235"/>
      <c r="Z371" s="235"/>
      <c r="AA371" s="236"/>
      <c r="AB371" s="235"/>
      <c r="AC371" s="237"/>
      <c r="AD371" s="238"/>
      <c r="AE371" s="238">
        <f t="shared" ref="AE371:AE376" si="1388">+AD371*$Y$5</f>
        <v>0</v>
      </c>
      <c r="AF371" s="238">
        <f t="shared" ref="AF371:AF376" si="1389">+AD371+AE371</f>
        <v>0</v>
      </c>
      <c r="AG371" s="236"/>
      <c r="AH371" s="235"/>
      <c r="AI371" s="237"/>
      <c r="AJ371" s="238"/>
      <c r="AK371" s="238">
        <f t="shared" ref="AK371:AK376" si="1390">+AJ371*$Y$5</f>
        <v>0</v>
      </c>
      <c r="AL371" s="238">
        <f t="shared" ref="AL371:AL376" si="1391">+AJ371+AK371</f>
        <v>0</v>
      </c>
      <c r="AM371" s="239"/>
      <c r="AN371" s="238"/>
      <c r="AO371" s="238">
        <f t="shared" ref="AO371:AO376" si="1392">+AN371*$Y$5</f>
        <v>0</v>
      </c>
      <c r="AP371" s="238">
        <f t="shared" ref="AP371:AP376" si="1393">+AN371+AO371</f>
        <v>0</v>
      </c>
      <c r="AQ371" s="239"/>
      <c r="AR371" s="240"/>
      <c r="AS371" s="240">
        <f t="shared" ref="AS371:AS376" si="1394">+AR371*$Y$5</f>
        <v>0</v>
      </c>
      <c r="AT371" s="240">
        <f t="shared" ref="AT371:AT376" si="1395">+AR371+AS371</f>
        <v>0</v>
      </c>
      <c r="AU371" s="15"/>
      <c r="AV371" s="241"/>
      <c r="AW371" s="241">
        <f t="shared" ref="AW371:AW376" si="1396">+AV371*$Y$5</f>
        <v>0</v>
      </c>
      <c r="AX371" s="241">
        <f t="shared" ref="AX371:AX376" si="1397">+AV371+AW371</f>
        <v>0</v>
      </c>
      <c r="AY371" s="307"/>
      <c r="AZ371" s="292"/>
      <c r="BA371" s="292">
        <f t="shared" ref="BA371:BA376" si="1398">+AZ371*$Y$5</f>
        <v>0</v>
      </c>
      <c r="BB371" s="292">
        <f t="shared" ref="BB371:BB376" si="1399">+AZ371+BA371</f>
        <v>0</v>
      </c>
    </row>
    <row r="372" spans="1:54" s="10" customFormat="1" ht="15.75" hidden="1" x14ac:dyDescent="0.25">
      <c r="A372" s="232" t="s">
        <v>97</v>
      </c>
      <c r="B372" s="232"/>
      <c r="C372" s="232"/>
      <c r="D372" s="232"/>
      <c r="E372" s="232"/>
      <c r="F372" s="232"/>
      <c r="G372" s="232"/>
      <c r="H372" s="232"/>
      <c r="I372" s="232"/>
      <c r="J372" s="232"/>
      <c r="K372" s="232"/>
      <c r="L372" s="232"/>
      <c r="M372" s="232"/>
      <c r="N372" s="232"/>
      <c r="O372" s="255">
        <v>1227.48</v>
      </c>
      <c r="P372" s="256">
        <v>1399.33</v>
      </c>
      <c r="Q372" s="234">
        <v>0.06</v>
      </c>
      <c r="R372" s="235"/>
      <c r="S372" s="232"/>
      <c r="T372" s="232"/>
      <c r="U372" s="232"/>
      <c r="V372" s="232"/>
      <c r="W372" s="232"/>
      <c r="X372" s="238"/>
      <c r="Y372" s="235"/>
      <c r="Z372" s="235"/>
      <c r="AA372" s="236"/>
      <c r="AB372" s="235"/>
      <c r="AC372" s="237"/>
      <c r="AD372" s="238"/>
      <c r="AE372" s="238">
        <f t="shared" si="1388"/>
        <v>0</v>
      </c>
      <c r="AF372" s="238">
        <f t="shared" si="1389"/>
        <v>0</v>
      </c>
      <c r="AG372" s="236"/>
      <c r="AH372" s="235"/>
      <c r="AI372" s="237"/>
      <c r="AJ372" s="238"/>
      <c r="AK372" s="238">
        <f t="shared" si="1390"/>
        <v>0</v>
      </c>
      <c r="AL372" s="238">
        <f t="shared" si="1391"/>
        <v>0</v>
      </c>
      <c r="AM372" s="239"/>
      <c r="AN372" s="238"/>
      <c r="AO372" s="238">
        <f t="shared" si="1392"/>
        <v>0</v>
      </c>
      <c r="AP372" s="238">
        <f t="shared" si="1393"/>
        <v>0</v>
      </c>
      <c r="AQ372" s="239"/>
      <c r="AR372" s="240"/>
      <c r="AS372" s="240">
        <f t="shared" si="1394"/>
        <v>0</v>
      </c>
      <c r="AT372" s="240">
        <f t="shared" si="1395"/>
        <v>0</v>
      </c>
      <c r="AU372" s="15"/>
      <c r="AV372" s="241"/>
      <c r="AW372" s="241">
        <f t="shared" si="1396"/>
        <v>0</v>
      </c>
      <c r="AX372" s="241">
        <f t="shared" si="1397"/>
        <v>0</v>
      </c>
      <c r="AY372" s="307"/>
      <c r="AZ372" s="292"/>
      <c r="BA372" s="292">
        <f t="shared" si="1398"/>
        <v>0</v>
      </c>
      <c r="BB372" s="292">
        <f t="shared" si="1399"/>
        <v>0</v>
      </c>
    </row>
    <row r="373" spans="1:54" s="10" customFormat="1" ht="15.75" hidden="1" x14ac:dyDescent="0.25">
      <c r="A373" s="232" t="s">
        <v>98</v>
      </c>
      <c r="B373" s="232"/>
      <c r="C373" s="232"/>
      <c r="D373" s="232"/>
      <c r="E373" s="232"/>
      <c r="F373" s="232"/>
      <c r="G373" s="232"/>
      <c r="H373" s="232"/>
      <c r="I373" s="232"/>
      <c r="J373" s="232"/>
      <c r="K373" s="232"/>
      <c r="L373" s="232"/>
      <c r="M373" s="232"/>
      <c r="N373" s="232"/>
      <c r="O373" s="255">
        <v>1869.84</v>
      </c>
      <c r="P373" s="256">
        <v>2131.62</v>
      </c>
      <c r="Q373" s="234">
        <v>0.06</v>
      </c>
      <c r="R373" s="235"/>
      <c r="S373" s="232"/>
      <c r="T373" s="232"/>
      <c r="U373" s="232"/>
      <c r="V373" s="232"/>
      <c r="W373" s="232"/>
      <c r="X373" s="238"/>
      <c r="Y373" s="235"/>
      <c r="Z373" s="235"/>
      <c r="AA373" s="236"/>
      <c r="AB373" s="235"/>
      <c r="AC373" s="237"/>
      <c r="AD373" s="238"/>
      <c r="AE373" s="238">
        <f t="shared" si="1388"/>
        <v>0</v>
      </c>
      <c r="AF373" s="238">
        <f t="shared" si="1389"/>
        <v>0</v>
      </c>
      <c r="AG373" s="236"/>
      <c r="AH373" s="235"/>
      <c r="AI373" s="237"/>
      <c r="AJ373" s="238"/>
      <c r="AK373" s="238">
        <f t="shared" si="1390"/>
        <v>0</v>
      </c>
      <c r="AL373" s="238">
        <f t="shared" si="1391"/>
        <v>0</v>
      </c>
      <c r="AM373" s="239"/>
      <c r="AN373" s="238"/>
      <c r="AO373" s="238">
        <f t="shared" si="1392"/>
        <v>0</v>
      </c>
      <c r="AP373" s="238">
        <f t="shared" si="1393"/>
        <v>0</v>
      </c>
      <c r="AQ373" s="239"/>
      <c r="AR373" s="240"/>
      <c r="AS373" s="240">
        <f t="shared" si="1394"/>
        <v>0</v>
      </c>
      <c r="AT373" s="240">
        <f t="shared" si="1395"/>
        <v>0</v>
      </c>
      <c r="AU373" s="15"/>
      <c r="AV373" s="241"/>
      <c r="AW373" s="241">
        <f t="shared" si="1396"/>
        <v>0</v>
      </c>
      <c r="AX373" s="241">
        <f t="shared" si="1397"/>
        <v>0</v>
      </c>
      <c r="AY373" s="307"/>
      <c r="AZ373" s="292"/>
      <c r="BA373" s="292">
        <f t="shared" si="1398"/>
        <v>0</v>
      </c>
      <c r="BB373" s="292">
        <f t="shared" si="1399"/>
        <v>0</v>
      </c>
    </row>
    <row r="374" spans="1:54" s="10" customFormat="1" ht="15.75" hidden="1" x14ac:dyDescent="0.25">
      <c r="A374" s="232" t="s">
        <v>99</v>
      </c>
      <c r="B374" s="232"/>
      <c r="C374" s="232"/>
      <c r="D374" s="232"/>
      <c r="E374" s="232"/>
      <c r="F374" s="232"/>
      <c r="G374" s="232"/>
      <c r="H374" s="232"/>
      <c r="I374" s="232"/>
      <c r="J374" s="232"/>
      <c r="K374" s="232"/>
      <c r="L374" s="232"/>
      <c r="M374" s="232"/>
      <c r="N374" s="232"/>
      <c r="O374" s="255">
        <v>2106.2199999999998</v>
      </c>
      <c r="P374" s="256">
        <v>2401.09</v>
      </c>
      <c r="Q374" s="234">
        <v>0.06</v>
      </c>
      <c r="R374" s="235"/>
      <c r="S374" s="232"/>
      <c r="T374" s="232"/>
      <c r="U374" s="232"/>
      <c r="V374" s="232"/>
      <c r="W374" s="232"/>
      <c r="X374" s="238"/>
      <c r="Y374" s="235"/>
      <c r="Z374" s="235"/>
      <c r="AA374" s="236"/>
      <c r="AB374" s="235"/>
      <c r="AC374" s="237"/>
      <c r="AD374" s="238"/>
      <c r="AE374" s="238">
        <f t="shared" si="1388"/>
        <v>0</v>
      </c>
      <c r="AF374" s="238">
        <f t="shared" si="1389"/>
        <v>0</v>
      </c>
      <c r="AG374" s="236"/>
      <c r="AH374" s="235"/>
      <c r="AI374" s="237"/>
      <c r="AJ374" s="238"/>
      <c r="AK374" s="238">
        <f t="shared" si="1390"/>
        <v>0</v>
      </c>
      <c r="AL374" s="238">
        <f t="shared" si="1391"/>
        <v>0</v>
      </c>
      <c r="AM374" s="239"/>
      <c r="AN374" s="238"/>
      <c r="AO374" s="238">
        <f t="shared" si="1392"/>
        <v>0</v>
      </c>
      <c r="AP374" s="238">
        <f t="shared" si="1393"/>
        <v>0</v>
      </c>
      <c r="AQ374" s="239"/>
      <c r="AR374" s="240"/>
      <c r="AS374" s="240">
        <f t="shared" si="1394"/>
        <v>0</v>
      </c>
      <c r="AT374" s="240">
        <f t="shared" si="1395"/>
        <v>0</v>
      </c>
      <c r="AU374" s="15"/>
      <c r="AV374" s="241"/>
      <c r="AW374" s="241">
        <f t="shared" si="1396"/>
        <v>0</v>
      </c>
      <c r="AX374" s="241">
        <f t="shared" si="1397"/>
        <v>0</v>
      </c>
      <c r="AY374" s="307"/>
      <c r="AZ374" s="292"/>
      <c r="BA374" s="292">
        <f t="shared" si="1398"/>
        <v>0</v>
      </c>
      <c r="BB374" s="292">
        <f t="shared" si="1399"/>
        <v>0</v>
      </c>
    </row>
    <row r="375" spans="1:54" s="11" customFormat="1" ht="15.75" hidden="1" x14ac:dyDescent="0.25">
      <c r="A375" s="244" t="s">
        <v>100</v>
      </c>
      <c r="B375" s="244"/>
      <c r="C375" s="244"/>
      <c r="D375" s="244"/>
      <c r="E375" s="244"/>
      <c r="F375" s="244"/>
      <c r="G375" s="244"/>
      <c r="H375" s="244"/>
      <c r="I375" s="244"/>
      <c r="J375" s="244"/>
      <c r="K375" s="244"/>
      <c r="L375" s="244"/>
      <c r="M375" s="244"/>
      <c r="N375" s="244"/>
      <c r="O375" s="233">
        <v>950.9</v>
      </c>
      <c r="P375" s="256">
        <v>1084.03</v>
      </c>
      <c r="Q375" s="234">
        <v>0.74</v>
      </c>
      <c r="R375" s="235"/>
      <c r="S375" s="244"/>
      <c r="T375" s="244"/>
      <c r="U375" s="244"/>
      <c r="V375" s="244"/>
      <c r="W375" s="244"/>
      <c r="X375" s="238"/>
      <c r="Y375" s="235"/>
      <c r="Z375" s="235"/>
      <c r="AA375" s="236"/>
      <c r="AB375" s="235"/>
      <c r="AC375" s="237"/>
      <c r="AD375" s="238"/>
      <c r="AE375" s="238">
        <f t="shared" si="1388"/>
        <v>0</v>
      </c>
      <c r="AF375" s="238">
        <f t="shared" si="1389"/>
        <v>0</v>
      </c>
      <c r="AG375" s="236"/>
      <c r="AH375" s="235"/>
      <c r="AI375" s="237"/>
      <c r="AJ375" s="238"/>
      <c r="AK375" s="238">
        <f t="shared" si="1390"/>
        <v>0</v>
      </c>
      <c r="AL375" s="238">
        <f t="shared" si="1391"/>
        <v>0</v>
      </c>
      <c r="AM375" s="239"/>
      <c r="AN375" s="238"/>
      <c r="AO375" s="238">
        <f t="shared" si="1392"/>
        <v>0</v>
      </c>
      <c r="AP375" s="238">
        <f t="shared" si="1393"/>
        <v>0</v>
      </c>
      <c r="AQ375" s="239"/>
      <c r="AR375" s="240"/>
      <c r="AS375" s="240">
        <f t="shared" si="1394"/>
        <v>0</v>
      </c>
      <c r="AT375" s="240">
        <f t="shared" si="1395"/>
        <v>0</v>
      </c>
      <c r="AU375" s="15"/>
      <c r="AV375" s="241"/>
      <c r="AW375" s="241">
        <f t="shared" si="1396"/>
        <v>0</v>
      </c>
      <c r="AX375" s="241">
        <f t="shared" si="1397"/>
        <v>0</v>
      </c>
      <c r="AY375" s="308"/>
      <c r="AZ375" s="292"/>
      <c r="BA375" s="292">
        <f t="shared" si="1398"/>
        <v>0</v>
      </c>
      <c r="BB375" s="292">
        <f t="shared" si="1399"/>
        <v>0</v>
      </c>
    </row>
    <row r="376" spans="1:54" s="10" customFormat="1" ht="15.75" hidden="1" x14ac:dyDescent="0.25">
      <c r="A376" s="232" t="s">
        <v>101</v>
      </c>
      <c r="B376" s="232"/>
      <c r="C376" s="232"/>
      <c r="D376" s="232"/>
      <c r="E376" s="232"/>
      <c r="F376" s="232"/>
      <c r="G376" s="232"/>
      <c r="H376" s="232"/>
      <c r="I376" s="232"/>
      <c r="J376" s="232"/>
      <c r="K376" s="232"/>
      <c r="L376" s="232"/>
      <c r="M376" s="232"/>
      <c r="N376" s="232"/>
      <c r="O376" s="233">
        <v>768.37</v>
      </c>
      <c r="P376" s="232">
        <v>875.94</v>
      </c>
      <c r="Q376" s="234">
        <v>1.21</v>
      </c>
      <c r="R376" s="235"/>
      <c r="S376" s="232"/>
      <c r="T376" s="232"/>
      <c r="U376" s="232"/>
      <c r="V376" s="232"/>
      <c r="W376" s="232"/>
      <c r="X376" s="238"/>
      <c r="Y376" s="235"/>
      <c r="Z376" s="235"/>
      <c r="AA376" s="236"/>
      <c r="AB376" s="235"/>
      <c r="AC376" s="237"/>
      <c r="AD376" s="238"/>
      <c r="AE376" s="238">
        <f t="shared" si="1388"/>
        <v>0</v>
      </c>
      <c r="AF376" s="238">
        <f t="shared" si="1389"/>
        <v>0</v>
      </c>
      <c r="AG376" s="236"/>
      <c r="AH376" s="235"/>
      <c r="AI376" s="237"/>
      <c r="AJ376" s="238"/>
      <c r="AK376" s="238">
        <f t="shared" si="1390"/>
        <v>0</v>
      </c>
      <c r="AL376" s="238">
        <f t="shared" si="1391"/>
        <v>0</v>
      </c>
      <c r="AM376" s="239"/>
      <c r="AN376" s="238"/>
      <c r="AO376" s="238">
        <f t="shared" si="1392"/>
        <v>0</v>
      </c>
      <c r="AP376" s="238">
        <f t="shared" si="1393"/>
        <v>0</v>
      </c>
      <c r="AQ376" s="239"/>
      <c r="AR376" s="240"/>
      <c r="AS376" s="240">
        <f t="shared" si="1394"/>
        <v>0</v>
      </c>
      <c r="AT376" s="240">
        <f t="shared" si="1395"/>
        <v>0</v>
      </c>
      <c r="AU376" s="15"/>
      <c r="AV376" s="241"/>
      <c r="AW376" s="241">
        <f t="shared" si="1396"/>
        <v>0</v>
      </c>
      <c r="AX376" s="241">
        <f t="shared" si="1397"/>
        <v>0</v>
      </c>
      <c r="AY376" s="307"/>
      <c r="AZ376" s="292"/>
      <c r="BA376" s="292">
        <f t="shared" si="1398"/>
        <v>0</v>
      </c>
      <c r="BB376" s="292">
        <f t="shared" si="1399"/>
        <v>0</v>
      </c>
    </row>
    <row r="377" spans="1:54" ht="15.75" x14ac:dyDescent="0.25">
      <c r="A377" s="226" t="s">
        <v>103</v>
      </c>
      <c r="B377" s="247"/>
      <c r="C377" s="247"/>
      <c r="D377" s="247"/>
      <c r="E377" s="226"/>
      <c r="F377" s="226"/>
      <c r="G377" s="226"/>
      <c r="H377" s="226"/>
      <c r="I377" s="226"/>
      <c r="J377" s="247"/>
      <c r="K377" s="247"/>
      <c r="L377" s="247"/>
      <c r="M377" s="247"/>
      <c r="N377" s="247"/>
      <c r="O377" s="223"/>
      <c r="P377" s="225"/>
      <c r="Q377" s="226"/>
      <c r="R377" s="49"/>
      <c r="S377" s="247"/>
      <c r="T377" s="247"/>
      <c r="U377" s="247"/>
      <c r="V377" s="247"/>
      <c r="W377" s="247"/>
      <c r="X377" s="175"/>
      <c r="Y377" s="146"/>
      <c r="Z377" s="146"/>
      <c r="AA377" s="227"/>
      <c r="AB377" s="146"/>
      <c r="AC377" s="51"/>
      <c r="AD377" s="175"/>
      <c r="AE377" s="175"/>
      <c r="AF377" s="146"/>
      <c r="AG377" s="31"/>
      <c r="AH377" s="32"/>
      <c r="AI377" s="30"/>
      <c r="AJ377" s="175"/>
      <c r="AK377" s="175"/>
      <c r="AL377" s="146"/>
      <c r="AN377" s="175"/>
      <c r="AO377" s="175"/>
      <c r="AP377" s="146"/>
      <c r="AQ377" s="21"/>
      <c r="AR377" s="228"/>
      <c r="AS377" s="228"/>
      <c r="AT377" s="229"/>
      <c r="AV377" s="230"/>
      <c r="AW377" s="230"/>
      <c r="AX377" s="231"/>
      <c r="AZ377" s="290"/>
      <c r="BA377" s="290"/>
      <c r="BB377" s="291"/>
    </row>
    <row r="378" spans="1:54" ht="15.75" x14ac:dyDescent="0.25">
      <c r="A378" s="248" t="s">
        <v>104</v>
      </c>
      <c r="B378" s="249"/>
      <c r="C378" s="249"/>
      <c r="D378" s="249"/>
      <c r="E378" s="248"/>
      <c r="F378" s="248"/>
      <c r="G378" s="248"/>
      <c r="H378" s="248"/>
      <c r="I378" s="248"/>
      <c r="J378" s="249"/>
      <c r="K378" s="249"/>
      <c r="L378" s="249"/>
      <c r="M378" s="249"/>
      <c r="N378" s="249"/>
      <c r="O378" s="223"/>
      <c r="P378" s="225"/>
      <c r="Q378" s="226"/>
      <c r="R378" s="49"/>
      <c r="S378" s="249"/>
      <c r="T378" s="249"/>
      <c r="U378" s="249"/>
      <c r="V378" s="249"/>
      <c r="W378" s="249"/>
      <c r="X378" s="175"/>
      <c r="Y378" s="146"/>
      <c r="Z378" s="146"/>
      <c r="AA378" s="227"/>
      <c r="AB378" s="146"/>
      <c r="AC378" s="51"/>
      <c r="AD378" s="175"/>
      <c r="AE378" s="175"/>
      <c r="AF378" s="146"/>
      <c r="AG378" s="31"/>
      <c r="AH378" s="32"/>
      <c r="AI378" s="30"/>
      <c r="AJ378" s="175"/>
      <c r="AK378" s="175"/>
      <c r="AL378" s="146"/>
      <c r="AN378" s="175"/>
      <c r="AO378" s="175"/>
      <c r="AP378" s="146"/>
      <c r="AQ378" s="21"/>
      <c r="AR378" s="228"/>
      <c r="AS378" s="228"/>
      <c r="AT378" s="229"/>
      <c r="AV378" s="230"/>
      <c r="AW378" s="230"/>
      <c r="AX378" s="231"/>
      <c r="AZ378" s="290"/>
      <c r="BA378" s="290"/>
      <c r="BB378" s="291"/>
    </row>
    <row r="379" spans="1:54" ht="15.75" x14ac:dyDescent="0.25">
      <c r="A379" s="136" t="s">
        <v>96</v>
      </c>
      <c r="B379" s="242"/>
      <c r="C379" s="242"/>
      <c r="D379" s="242"/>
      <c r="E379" s="136"/>
      <c r="F379" s="136"/>
      <c r="G379" s="136"/>
      <c r="H379" s="136"/>
      <c r="I379" s="136"/>
      <c r="J379" s="242"/>
      <c r="K379" s="242"/>
      <c r="L379" s="242"/>
      <c r="M379" s="242"/>
      <c r="N379" s="242"/>
      <c r="O379" s="206">
        <v>206.7</v>
      </c>
      <c r="P379" s="136">
        <v>235.64</v>
      </c>
      <c r="Q379" s="129">
        <v>0.06</v>
      </c>
      <c r="R379" s="49"/>
      <c r="S379" s="242"/>
      <c r="T379" s="242"/>
      <c r="U379" s="242"/>
      <c r="V379" s="242"/>
      <c r="W379" s="242"/>
      <c r="X379" s="131">
        <v>217.04</v>
      </c>
      <c r="Y379" s="131">
        <f t="shared" ref="Y379:Y382" si="1400">+X379*$Y$5</f>
        <v>30.3856</v>
      </c>
      <c r="Z379" s="131">
        <f t="shared" ref="Z379:Z382" si="1401">+X379+Y379</f>
        <v>247.4256</v>
      </c>
      <c r="AA379" s="31">
        <v>0.1</v>
      </c>
      <c r="AB379" s="131">
        <f t="shared" ref="AB379:AB382" si="1402">X379*AA379</f>
        <v>21.704000000000001</v>
      </c>
      <c r="AC379" s="51">
        <f t="shared" ref="AC379:AC382" si="1403">+X379+AB379</f>
        <v>238.744</v>
      </c>
      <c r="AD379" s="131">
        <v>238.74</v>
      </c>
      <c r="AE379" s="131">
        <f t="shared" ref="AE379:AE386" si="1404">+AD379*$Y$5</f>
        <v>33.423600000000008</v>
      </c>
      <c r="AF379" s="131">
        <f t="shared" ref="AF379:AF386" si="1405">+AD379+AE379</f>
        <v>272.16360000000003</v>
      </c>
      <c r="AG379" s="50">
        <v>0.06</v>
      </c>
      <c r="AH379" s="49">
        <f t="shared" ref="AH379:AH386" si="1406">AD379*AG379</f>
        <v>14.324400000000001</v>
      </c>
      <c r="AI379" s="51">
        <f t="shared" ref="AI379:AI386" si="1407">+AD379+AH379</f>
        <v>253.06440000000001</v>
      </c>
      <c r="AJ379" s="131">
        <v>253.06</v>
      </c>
      <c r="AK379" s="131">
        <f t="shared" ref="AK379:AK386" si="1408">+AJ379*$Y$5</f>
        <v>35.428400000000003</v>
      </c>
      <c r="AL379" s="131">
        <f t="shared" ref="AL379:AL386" si="1409">+AJ379+AK379</f>
        <v>288.48840000000001</v>
      </c>
      <c r="AM379" s="137">
        <v>0.1</v>
      </c>
      <c r="AN379" s="131">
        <f t="shared" ref="AN379:AN386" si="1410">+AJ379*AM379+AJ379</f>
        <v>278.36599999999999</v>
      </c>
      <c r="AO379" s="131">
        <f t="shared" ref="AO379:AO386" si="1411">+AN379*$Y$5</f>
        <v>38.971240000000002</v>
      </c>
      <c r="AP379" s="131">
        <f t="shared" ref="AP379:AP386" si="1412">+AN379+AO379</f>
        <v>317.33724000000001</v>
      </c>
      <c r="AQ379" s="21">
        <v>0.06</v>
      </c>
      <c r="AR379" s="208">
        <f t="shared" ref="AR379:AR386" si="1413">+AN379*AQ379+AN379</f>
        <v>295.06795999999997</v>
      </c>
      <c r="AS379" s="208">
        <f t="shared" ref="AS379:AS386" si="1414">+AR379*$Y$5</f>
        <v>41.309514399999998</v>
      </c>
      <c r="AT379" s="208">
        <f t="shared" ref="AT379:AT386" si="1415">+AR379+AS379</f>
        <v>336.37747439999998</v>
      </c>
      <c r="AU379" s="15">
        <v>6.3600000000000004E-2</v>
      </c>
      <c r="AV379" s="99">
        <f t="shared" ref="AV379:AV386" si="1416">+AR379*AU379+AR379</f>
        <v>313.83428225599999</v>
      </c>
      <c r="AW379" s="99">
        <f t="shared" ref="AW379:AW386" si="1417">+AV379*$Y$5</f>
        <v>43.936799515840001</v>
      </c>
      <c r="AX379" s="99">
        <f t="shared" ref="AX379:AX386" si="1418">+AV379+AW379</f>
        <v>357.77108177183999</v>
      </c>
      <c r="AY379" s="304">
        <v>7.0000000000000007E-2</v>
      </c>
      <c r="AZ379" s="288">
        <f t="shared" ref="AZ379:AZ383" si="1419">+AV379*AY379+AV379</f>
        <v>335.80268201391999</v>
      </c>
      <c r="BA379" s="219">
        <f t="shared" ref="BA379:BA386" si="1420">+AZ379*$BA$5</f>
        <v>50.370402302087996</v>
      </c>
      <c r="BB379" s="288">
        <f t="shared" ref="BB379:BB386" si="1421">+AZ379+BA379</f>
        <v>386.17308431600799</v>
      </c>
    </row>
    <row r="380" spans="1:54" ht="15.75" x14ac:dyDescent="0.25">
      <c r="A380" s="136" t="s">
        <v>97</v>
      </c>
      <c r="B380" s="242"/>
      <c r="C380" s="242"/>
      <c r="D380" s="242"/>
      <c r="E380" s="136"/>
      <c r="F380" s="136"/>
      <c r="G380" s="136"/>
      <c r="H380" s="136"/>
      <c r="I380" s="136"/>
      <c r="J380" s="242"/>
      <c r="K380" s="242"/>
      <c r="L380" s="242"/>
      <c r="M380" s="242"/>
      <c r="N380" s="242"/>
      <c r="O380" s="206">
        <v>248.04</v>
      </c>
      <c r="P380" s="136">
        <v>282.77</v>
      </c>
      <c r="Q380" s="129">
        <v>0.06</v>
      </c>
      <c r="R380" s="49"/>
      <c r="S380" s="242"/>
      <c r="T380" s="242"/>
      <c r="U380" s="242"/>
      <c r="V380" s="242"/>
      <c r="W380" s="242"/>
      <c r="X380" s="131">
        <v>260.44</v>
      </c>
      <c r="Y380" s="131">
        <f t="shared" si="1400"/>
        <v>36.461600000000004</v>
      </c>
      <c r="Z380" s="131">
        <f t="shared" si="1401"/>
        <v>296.90160000000003</v>
      </c>
      <c r="AA380" s="31">
        <v>0.1</v>
      </c>
      <c r="AB380" s="131">
        <f t="shared" si="1402"/>
        <v>26.044</v>
      </c>
      <c r="AC380" s="51">
        <f t="shared" si="1403"/>
        <v>286.48399999999998</v>
      </c>
      <c r="AD380" s="131">
        <v>286.48</v>
      </c>
      <c r="AE380" s="131">
        <f t="shared" si="1404"/>
        <v>40.107200000000006</v>
      </c>
      <c r="AF380" s="131">
        <f t="shared" si="1405"/>
        <v>326.58720000000005</v>
      </c>
      <c r="AG380" s="50">
        <v>0.06</v>
      </c>
      <c r="AH380" s="49">
        <f t="shared" si="1406"/>
        <v>17.188800000000001</v>
      </c>
      <c r="AI380" s="51">
        <f t="shared" si="1407"/>
        <v>303.66880000000003</v>
      </c>
      <c r="AJ380" s="131">
        <v>303.67</v>
      </c>
      <c r="AK380" s="131">
        <f t="shared" si="1408"/>
        <v>42.513800000000003</v>
      </c>
      <c r="AL380" s="131">
        <f t="shared" si="1409"/>
        <v>346.18380000000002</v>
      </c>
      <c r="AM380" s="137">
        <v>0.1</v>
      </c>
      <c r="AN380" s="131">
        <f t="shared" si="1410"/>
        <v>334.03700000000003</v>
      </c>
      <c r="AO380" s="131">
        <f t="shared" si="1411"/>
        <v>46.765180000000008</v>
      </c>
      <c r="AP380" s="131">
        <f t="shared" si="1412"/>
        <v>380.80218000000002</v>
      </c>
      <c r="AQ380" s="21">
        <v>0.06</v>
      </c>
      <c r="AR380" s="208">
        <f t="shared" si="1413"/>
        <v>354.07922000000002</v>
      </c>
      <c r="AS380" s="208">
        <f t="shared" si="1414"/>
        <v>49.571090800000007</v>
      </c>
      <c r="AT380" s="208">
        <f t="shared" si="1415"/>
        <v>403.65031080000006</v>
      </c>
      <c r="AU380" s="15">
        <v>6.3600000000000004E-2</v>
      </c>
      <c r="AV380" s="99">
        <f t="shared" si="1416"/>
        <v>376.598658392</v>
      </c>
      <c r="AW380" s="99">
        <f t="shared" si="1417"/>
        <v>52.723812174880003</v>
      </c>
      <c r="AX380" s="99">
        <f t="shared" si="1418"/>
        <v>429.32247056687999</v>
      </c>
      <c r="AY380" s="304">
        <v>7.0000000000000007E-2</v>
      </c>
      <c r="AZ380" s="288">
        <f t="shared" si="1419"/>
        <v>402.96056447944</v>
      </c>
      <c r="BA380" s="219">
        <f t="shared" si="1420"/>
        <v>60.444084671915995</v>
      </c>
      <c r="BB380" s="288">
        <f t="shared" si="1421"/>
        <v>463.40464915135601</v>
      </c>
    </row>
    <row r="381" spans="1:54" ht="15.75" x14ac:dyDescent="0.25">
      <c r="A381" s="136" t="s">
        <v>98</v>
      </c>
      <c r="B381" s="242"/>
      <c r="C381" s="242"/>
      <c r="D381" s="242"/>
      <c r="E381" s="136"/>
      <c r="F381" s="136"/>
      <c r="G381" s="136"/>
      <c r="H381" s="136"/>
      <c r="I381" s="136"/>
      <c r="J381" s="242"/>
      <c r="K381" s="242"/>
      <c r="L381" s="242"/>
      <c r="M381" s="242"/>
      <c r="N381" s="242"/>
      <c r="O381" s="206">
        <v>415.52</v>
      </c>
      <c r="P381" s="136">
        <v>473.69</v>
      </c>
      <c r="Q381" s="129">
        <v>0.06</v>
      </c>
      <c r="R381" s="49"/>
      <c r="S381" s="242"/>
      <c r="T381" s="242"/>
      <c r="U381" s="242"/>
      <c r="V381" s="242"/>
      <c r="W381" s="242"/>
      <c r="X381" s="131">
        <v>436.3</v>
      </c>
      <c r="Y381" s="131">
        <f t="shared" si="1400"/>
        <v>61.082000000000008</v>
      </c>
      <c r="Z381" s="131">
        <f t="shared" si="1401"/>
        <v>497.38200000000001</v>
      </c>
      <c r="AA381" s="31">
        <v>0.1</v>
      </c>
      <c r="AB381" s="131">
        <f t="shared" si="1402"/>
        <v>43.63</v>
      </c>
      <c r="AC381" s="51">
        <f t="shared" si="1403"/>
        <v>479.93</v>
      </c>
      <c r="AD381" s="131">
        <v>479.93</v>
      </c>
      <c r="AE381" s="131">
        <f t="shared" si="1404"/>
        <v>67.190200000000004</v>
      </c>
      <c r="AF381" s="131">
        <f t="shared" si="1405"/>
        <v>547.12020000000007</v>
      </c>
      <c r="AG381" s="50">
        <v>0.06</v>
      </c>
      <c r="AH381" s="49">
        <f t="shared" si="1406"/>
        <v>28.7958</v>
      </c>
      <c r="AI381" s="51">
        <f t="shared" si="1407"/>
        <v>508.72579999999999</v>
      </c>
      <c r="AJ381" s="131">
        <v>508.73</v>
      </c>
      <c r="AK381" s="131">
        <f t="shared" si="1408"/>
        <v>71.222200000000015</v>
      </c>
      <c r="AL381" s="131">
        <f t="shared" si="1409"/>
        <v>579.95220000000006</v>
      </c>
      <c r="AM381" s="137">
        <v>0.1</v>
      </c>
      <c r="AN381" s="131">
        <f t="shared" si="1410"/>
        <v>559.60300000000007</v>
      </c>
      <c r="AO381" s="131">
        <f t="shared" si="1411"/>
        <v>78.344420000000014</v>
      </c>
      <c r="AP381" s="131">
        <f t="shared" si="1412"/>
        <v>637.94742000000008</v>
      </c>
      <c r="AQ381" s="21">
        <v>0.06</v>
      </c>
      <c r="AR381" s="208">
        <f t="shared" si="1413"/>
        <v>593.17918000000009</v>
      </c>
      <c r="AS381" s="208">
        <f t="shared" si="1414"/>
        <v>83.045085200000017</v>
      </c>
      <c r="AT381" s="208">
        <f t="shared" si="1415"/>
        <v>676.2242652000001</v>
      </c>
      <c r="AU381" s="15">
        <v>6.3600000000000004E-2</v>
      </c>
      <c r="AV381" s="99">
        <f t="shared" si="1416"/>
        <v>630.90537584800006</v>
      </c>
      <c r="AW381" s="99">
        <f t="shared" si="1417"/>
        <v>88.326752618720022</v>
      </c>
      <c r="AX381" s="99">
        <f t="shared" si="1418"/>
        <v>719.23212846672004</v>
      </c>
      <c r="AY381" s="304">
        <v>7.0000000000000007E-2</v>
      </c>
      <c r="AZ381" s="288">
        <f t="shared" si="1419"/>
        <v>675.06875215736011</v>
      </c>
      <c r="BA381" s="219">
        <f t="shared" si="1420"/>
        <v>101.26031282360401</v>
      </c>
      <c r="BB381" s="288">
        <f t="shared" si="1421"/>
        <v>776.32906498096418</v>
      </c>
    </row>
    <row r="382" spans="1:54" ht="15.75" x14ac:dyDescent="0.25">
      <c r="A382" s="136" t="s">
        <v>99</v>
      </c>
      <c r="B382" s="242"/>
      <c r="C382" s="242"/>
      <c r="D382" s="242"/>
      <c r="E382" s="136"/>
      <c r="F382" s="136"/>
      <c r="G382" s="136"/>
      <c r="H382" s="136"/>
      <c r="I382" s="136"/>
      <c r="J382" s="242"/>
      <c r="K382" s="242"/>
      <c r="L382" s="242"/>
      <c r="M382" s="242"/>
      <c r="N382" s="242"/>
      <c r="O382" s="206">
        <v>517.28</v>
      </c>
      <c r="P382" s="136">
        <v>589.70000000000005</v>
      </c>
      <c r="Q382" s="129">
        <v>0.06</v>
      </c>
      <c r="R382" s="49"/>
      <c r="S382" s="242"/>
      <c r="T382" s="242"/>
      <c r="U382" s="242"/>
      <c r="V382" s="242"/>
      <c r="W382" s="242"/>
      <c r="X382" s="131">
        <v>543.14</v>
      </c>
      <c r="Y382" s="131">
        <f t="shared" si="1400"/>
        <v>76.039600000000007</v>
      </c>
      <c r="Z382" s="131">
        <f t="shared" si="1401"/>
        <v>619.17959999999994</v>
      </c>
      <c r="AA382" s="31">
        <v>0.1</v>
      </c>
      <c r="AB382" s="131">
        <f t="shared" si="1402"/>
        <v>54.314</v>
      </c>
      <c r="AC382" s="51">
        <f t="shared" si="1403"/>
        <v>597.45399999999995</v>
      </c>
      <c r="AD382" s="131">
        <v>597.45000000000005</v>
      </c>
      <c r="AE382" s="131">
        <f t="shared" si="1404"/>
        <v>83.643000000000015</v>
      </c>
      <c r="AF382" s="131">
        <f t="shared" si="1405"/>
        <v>681.09300000000007</v>
      </c>
      <c r="AG382" s="50">
        <v>0.06</v>
      </c>
      <c r="AH382" s="49">
        <f t="shared" si="1406"/>
        <v>35.847000000000001</v>
      </c>
      <c r="AI382" s="51">
        <f t="shared" si="1407"/>
        <v>633.29700000000003</v>
      </c>
      <c r="AJ382" s="131">
        <v>633.29999999999995</v>
      </c>
      <c r="AK382" s="131">
        <f t="shared" si="1408"/>
        <v>88.662000000000006</v>
      </c>
      <c r="AL382" s="131">
        <f t="shared" si="1409"/>
        <v>721.96199999999999</v>
      </c>
      <c r="AM382" s="137">
        <v>0.1</v>
      </c>
      <c r="AN382" s="131">
        <f t="shared" si="1410"/>
        <v>696.63</v>
      </c>
      <c r="AO382" s="131">
        <f t="shared" si="1411"/>
        <v>97.528200000000012</v>
      </c>
      <c r="AP382" s="131">
        <f t="shared" si="1412"/>
        <v>794.15819999999997</v>
      </c>
      <c r="AQ382" s="21">
        <v>0.06</v>
      </c>
      <c r="AR382" s="208">
        <f t="shared" si="1413"/>
        <v>738.42779999999993</v>
      </c>
      <c r="AS382" s="208">
        <f t="shared" si="1414"/>
        <v>103.379892</v>
      </c>
      <c r="AT382" s="208">
        <f t="shared" si="1415"/>
        <v>841.80769199999997</v>
      </c>
      <c r="AU382" s="15">
        <v>6.3600000000000004E-2</v>
      </c>
      <c r="AV382" s="99">
        <f t="shared" si="1416"/>
        <v>785.39180807999992</v>
      </c>
      <c r="AW382" s="99">
        <f t="shared" si="1417"/>
        <v>109.9548531312</v>
      </c>
      <c r="AX382" s="99">
        <f t="shared" si="1418"/>
        <v>895.34666121119994</v>
      </c>
      <c r="AY382" s="304">
        <v>7.0000000000000007E-2</v>
      </c>
      <c r="AZ382" s="288">
        <f t="shared" si="1419"/>
        <v>840.36923464559993</v>
      </c>
      <c r="BA382" s="219">
        <f t="shared" si="1420"/>
        <v>126.05538519683998</v>
      </c>
      <c r="BB382" s="288">
        <f t="shared" si="1421"/>
        <v>966.42461984243994</v>
      </c>
    </row>
    <row r="383" spans="1:54" ht="15.75" x14ac:dyDescent="0.25">
      <c r="A383" s="257" t="s">
        <v>105</v>
      </c>
      <c r="B383" s="258"/>
      <c r="C383" s="258"/>
      <c r="D383" s="258"/>
      <c r="E383" s="257"/>
      <c r="F383" s="257"/>
      <c r="G383" s="257"/>
      <c r="H383" s="257"/>
      <c r="I383" s="257"/>
      <c r="J383" s="258"/>
      <c r="K383" s="258"/>
      <c r="L383" s="258"/>
      <c r="M383" s="258"/>
      <c r="N383" s="258"/>
      <c r="O383" s="206">
        <v>578.76</v>
      </c>
      <c r="P383" s="136">
        <v>659.79</v>
      </c>
      <c r="Q383" s="129">
        <v>0.06</v>
      </c>
      <c r="R383" s="49"/>
      <c r="S383" s="258"/>
      <c r="T383" s="258"/>
      <c r="U383" s="258"/>
      <c r="V383" s="258"/>
      <c r="W383" s="258"/>
      <c r="X383" s="131"/>
      <c r="Y383" s="32"/>
      <c r="Z383" s="32"/>
      <c r="AA383" s="31"/>
      <c r="AB383" s="32"/>
      <c r="AC383" s="51"/>
      <c r="AD383" s="131"/>
      <c r="AE383" s="131">
        <f t="shared" si="1404"/>
        <v>0</v>
      </c>
      <c r="AF383" s="131">
        <f t="shared" si="1405"/>
        <v>0</v>
      </c>
      <c r="AG383" s="50">
        <v>0.06</v>
      </c>
      <c r="AH383" s="49">
        <f t="shared" si="1406"/>
        <v>0</v>
      </c>
      <c r="AI383" s="51">
        <f t="shared" si="1407"/>
        <v>0</v>
      </c>
      <c r="AJ383" s="131"/>
      <c r="AK383" s="131">
        <f t="shared" si="1408"/>
        <v>0</v>
      </c>
      <c r="AL383" s="131">
        <f t="shared" si="1409"/>
        <v>0</v>
      </c>
      <c r="AM383" s="137">
        <v>0</v>
      </c>
      <c r="AN383" s="131">
        <f t="shared" si="1410"/>
        <v>0</v>
      </c>
      <c r="AO383" s="131">
        <f t="shared" si="1411"/>
        <v>0</v>
      </c>
      <c r="AP383" s="131">
        <f t="shared" si="1412"/>
        <v>0</v>
      </c>
      <c r="AQ383" s="21">
        <v>0</v>
      </c>
      <c r="AR383" s="208">
        <f t="shared" si="1413"/>
        <v>0</v>
      </c>
      <c r="AS383" s="208">
        <f t="shared" si="1414"/>
        <v>0</v>
      </c>
      <c r="AT383" s="208">
        <f t="shared" si="1415"/>
        <v>0</v>
      </c>
      <c r="AU383" s="15">
        <v>6.3600000000000004E-2</v>
      </c>
      <c r="AV383" s="99">
        <f t="shared" si="1416"/>
        <v>0</v>
      </c>
      <c r="AW383" s="99">
        <f t="shared" si="1417"/>
        <v>0</v>
      </c>
      <c r="AX383" s="99">
        <f t="shared" si="1418"/>
        <v>0</v>
      </c>
      <c r="AY383" s="304">
        <v>7.0000000000000007E-2</v>
      </c>
      <c r="AZ383" s="288">
        <f t="shared" si="1419"/>
        <v>0</v>
      </c>
      <c r="BA383" s="219">
        <f t="shared" si="1420"/>
        <v>0</v>
      </c>
      <c r="BB383" s="288">
        <f t="shared" si="1421"/>
        <v>0</v>
      </c>
    </row>
    <row r="384" spans="1:54" ht="15.75" x14ac:dyDescent="0.25">
      <c r="A384" s="136" t="s">
        <v>101</v>
      </c>
      <c r="B384" s="242"/>
      <c r="C384" s="242"/>
      <c r="D384" s="242"/>
      <c r="E384" s="136"/>
      <c r="F384" s="136"/>
      <c r="G384" s="136"/>
      <c r="H384" s="136"/>
      <c r="I384" s="136"/>
      <c r="J384" s="242"/>
      <c r="K384" s="242"/>
      <c r="L384" s="242"/>
      <c r="M384" s="242"/>
      <c r="N384" s="242"/>
      <c r="O384" s="206">
        <v>472.76</v>
      </c>
      <c r="P384" s="136">
        <v>538.95000000000005</v>
      </c>
      <c r="Q384" s="129">
        <v>0.06</v>
      </c>
      <c r="R384" s="49"/>
      <c r="S384" s="242"/>
      <c r="T384" s="242"/>
      <c r="U384" s="242"/>
      <c r="V384" s="242"/>
      <c r="W384" s="242"/>
      <c r="X384" s="131">
        <v>496.4</v>
      </c>
      <c r="Y384" s="131">
        <f t="shared" ref="Y384" si="1422">+X384*$Y$5</f>
        <v>69.496000000000009</v>
      </c>
      <c r="Z384" s="131">
        <f t="shared" ref="Z384" si="1423">+X384+Y384</f>
        <v>565.89599999999996</v>
      </c>
      <c r="AA384" s="31">
        <v>0.1</v>
      </c>
      <c r="AB384" s="131">
        <f t="shared" ref="AB384" si="1424">X384*AA384</f>
        <v>49.64</v>
      </c>
      <c r="AC384" s="51">
        <f t="shared" ref="AC384" si="1425">+X384+AB384</f>
        <v>546.04</v>
      </c>
      <c r="AD384" s="131">
        <v>546.04</v>
      </c>
      <c r="AE384" s="131">
        <f t="shared" si="1404"/>
        <v>76.445599999999999</v>
      </c>
      <c r="AF384" s="131">
        <f t="shared" si="1405"/>
        <v>622.48559999999998</v>
      </c>
      <c r="AG384" s="50">
        <v>0.06</v>
      </c>
      <c r="AH384" s="49">
        <f t="shared" si="1406"/>
        <v>32.7624</v>
      </c>
      <c r="AI384" s="51">
        <f t="shared" si="1407"/>
        <v>578.80239999999992</v>
      </c>
      <c r="AJ384" s="131">
        <v>578.79999999999995</v>
      </c>
      <c r="AK384" s="131">
        <f t="shared" si="1408"/>
        <v>81.031999999999996</v>
      </c>
      <c r="AL384" s="131">
        <f t="shared" si="1409"/>
        <v>659.83199999999999</v>
      </c>
      <c r="AM384" s="137">
        <v>0.1</v>
      </c>
      <c r="AN384" s="131">
        <f t="shared" si="1410"/>
        <v>636.67999999999995</v>
      </c>
      <c r="AO384" s="131">
        <f t="shared" si="1411"/>
        <v>89.135199999999998</v>
      </c>
      <c r="AP384" s="131">
        <f t="shared" si="1412"/>
        <v>725.8152</v>
      </c>
      <c r="AQ384" s="21">
        <v>0.06</v>
      </c>
      <c r="AR384" s="208">
        <f t="shared" si="1413"/>
        <v>674.88079999999991</v>
      </c>
      <c r="AS384" s="208">
        <f t="shared" si="1414"/>
        <v>94.483311999999998</v>
      </c>
      <c r="AT384" s="208">
        <f t="shared" si="1415"/>
        <v>769.36411199999986</v>
      </c>
      <c r="AU384" s="15">
        <v>6.3600000000000004E-2</v>
      </c>
      <c r="AV384" s="99">
        <f t="shared" si="1416"/>
        <v>717.80321887999992</v>
      </c>
      <c r="AW384" s="99">
        <f t="shared" si="1417"/>
        <v>100.4924506432</v>
      </c>
      <c r="AX384" s="99">
        <f t="shared" si="1418"/>
        <v>818.29566952319988</v>
      </c>
      <c r="AY384" s="304">
        <v>7.0000000000000007E-2</v>
      </c>
      <c r="AZ384" s="288">
        <f>+AV384*AY384+AV384</f>
        <v>768.04944420159995</v>
      </c>
      <c r="BA384" s="219">
        <f t="shared" si="1420"/>
        <v>115.20741663023999</v>
      </c>
      <c r="BB384" s="288">
        <f t="shared" si="1421"/>
        <v>883.25686083183996</v>
      </c>
    </row>
    <row r="385" spans="1:54" ht="15.75" x14ac:dyDescent="0.25">
      <c r="A385" s="42" t="s">
        <v>340</v>
      </c>
      <c r="B385" s="242"/>
      <c r="C385" s="242"/>
      <c r="D385" s="242"/>
      <c r="E385" s="242"/>
      <c r="F385" s="242"/>
      <c r="G385" s="242"/>
      <c r="H385" s="242"/>
      <c r="I385" s="242"/>
      <c r="J385" s="242"/>
      <c r="K385" s="242"/>
      <c r="L385" s="242"/>
      <c r="M385" s="242"/>
      <c r="N385" s="242"/>
      <c r="O385" s="224"/>
      <c r="P385" s="242"/>
      <c r="Q385" s="259"/>
      <c r="R385" s="260"/>
      <c r="S385" s="242"/>
      <c r="T385" s="242"/>
      <c r="U385" s="242"/>
      <c r="V385" s="242"/>
      <c r="W385" s="242"/>
      <c r="X385" s="261"/>
      <c r="Y385" s="261"/>
      <c r="Z385" s="261"/>
      <c r="AA385" s="262"/>
      <c r="AB385" s="261"/>
      <c r="AC385" s="150"/>
      <c r="AD385" s="261"/>
      <c r="AE385" s="261"/>
      <c r="AF385" s="261"/>
      <c r="AG385" s="262"/>
      <c r="AH385" s="260"/>
      <c r="AI385" s="150"/>
      <c r="AJ385" s="261"/>
      <c r="AK385" s="261"/>
      <c r="AL385" s="261"/>
      <c r="AM385" s="137"/>
      <c r="AN385" s="261"/>
      <c r="AO385" s="261"/>
      <c r="AP385" s="261"/>
      <c r="AQ385" s="137"/>
      <c r="AR385" s="79"/>
      <c r="AS385" s="79"/>
      <c r="AT385" s="79"/>
      <c r="AU385" s="15" t="s">
        <v>378</v>
      </c>
      <c r="AV385" s="80">
        <v>130</v>
      </c>
      <c r="AW385" s="80">
        <f t="shared" ref="AW385" si="1426">+AV385*$Y$5</f>
        <v>18.200000000000003</v>
      </c>
      <c r="AX385" s="80">
        <f t="shared" ref="AX385" si="1427">+AV385+AW385</f>
        <v>148.19999999999999</v>
      </c>
      <c r="AY385" s="304">
        <v>7.0000000000000007E-2</v>
      </c>
      <c r="AZ385" s="288">
        <f>+AV385*AY385+AV385</f>
        <v>139.1</v>
      </c>
      <c r="BA385" s="219">
        <f t="shared" si="1420"/>
        <v>20.864999999999998</v>
      </c>
      <c r="BB385" s="219">
        <f t="shared" si="1421"/>
        <v>159.965</v>
      </c>
    </row>
    <row r="386" spans="1:54" ht="15.75" x14ac:dyDescent="0.25">
      <c r="A386" s="136" t="s">
        <v>106</v>
      </c>
      <c r="B386" s="242"/>
      <c r="C386" s="242"/>
      <c r="D386" s="242"/>
      <c r="E386" s="136"/>
      <c r="F386" s="136"/>
      <c r="G386" s="136"/>
      <c r="H386" s="136"/>
      <c r="I386" s="136"/>
      <c r="J386" s="242"/>
      <c r="K386" s="242"/>
      <c r="L386" s="242"/>
      <c r="M386" s="242"/>
      <c r="N386" s="242"/>
      <c r="O386" s="206" t="s">
        <v>107</v>
      </c>
      <c r="P386" s="136" t="s">
        <v>107</v>
      </c>
      <c r="Q386" s="207" t="s">
        <v>108</v>
      </c>
      <c r="R386" s="49"/>
      <c r="S386" s="242"/>
      <c r="T386" s="242"/>
      <c r="U386" s="242"/>
      <c r="V386" s="242"/>
      <c r="W386" s="242"/>
      <c r="X386" s="131">
        <v>0</v>
      </c>
      <c r="Y386" s="131">
        <f t="shared" ref="Y386" si="1428">+X386*$Y$5</f>
        <v>0</v>
      </c>
      <c r="Z386" s="131">
        <f t="shared" ref="Z386" si="1429">+X386+Y386</f>
        <v>0</v>
      </c>
      <c r="AA386" s="31">
        <v>0</v>
      </c>
      <c r="AB386" s="131">
        <f t="shared" ref="AB386" si="1430">X386*AA386</f>
        <v>0</v>
      </c>
      <c r="AC386" s="51">
        <f t="shared" ref="AC386" si="1431">+X386+AB386</f>
        <v>0</v>
      </c>
      <c r="AD386" s="131">
        <v>0</v>
      </c>
      <c r="AE386" s="131">
        <f t="shared" si="1404"/>
        <v>0</v>
      </c>
      <c r="AF386" s="131">
        <f t="shared" si="1405"/>
        <v>0</v>
      </c>
      <c r="AG386" s="50">
        <v>0.06</v>
      </c>
      <c r="AH386" s="49">
        <f t="shared" si="1406"/>
        <v>0</v>
      </c>
      <c r="AI386" s="51">
        <f t="shared" si="1407"/>
        <v>0</v>
      </c>
      <c r="AJ386" s="131">
        <v>0</v>
      </c>
      <c r="AK386" s="131">
        <f t="shared" si="1408"/>
        <v>0</v>
      </c>
      <c r="AL386" s="131">
        <f t="shared" si="1409"/>
        <v>0</v>
      </c>
      <c r="AM386" s="137">
        <v>0.1</v>
      </c>
      <c r="AN386" s="131">
        <f t="shared" si="1410"/>
        <v>0</v>
      </c>
      <c r="AO386" s="131">
        <f t="shared" si="1411"/>
        <v>0</v>
      </c>
      <c r="AP386" s="131">
        <f t="shared" si="1412"/>
        <v>0</v>
      </c>
      <c r="AQ386" s="21">
        <v>0.06</v>
      </c>
      <c r="AR386" s="208">
        <f t="shared" si="1413"/>
        <v>0</v>
      </c>
      <c r="AS386" s="208">
        <f t="shared" si="1414"/>
        <v>0</v>
      </c>
      <c r="AT386" s="208">
        <f t="shared" si="1415"/>
        <v>0</v>
      </c>
      <c r="AU386" s="15">
        <v>0</v>
      </c>
      <c r="AV386" s="99">
        <f t="shared" si="1416"/>
        <v>0</v>
      </c>
      <c r="AW386" s="99">
        <f t="shared" si="1417"/>
        <v>0</v>
      </c>
      <c r="AX386" s="99">
        <f t="shared" si="1418"/>
        <v>0</v>
      </c>
      <c r="AY386" s="304">
        <v>7.0000000000000007E-2</v>
      </c>
      <c r="AZ386" s="288">
        <f t="shared" ref="AZ386" si="1432">+AV386*AY386+AV386</f>
        <v>0</v>
      </c>
      <c r="BA386" s="219">
        <f t="shared" si="1420"/>
        <v>0</v>
      </c>
      <c r="BB386" s="288">
        <f t="shared" si="1421"/>
        <v>0</v>
      </c>
    </row>
    <row r="387" spans="1:54" s="1" customFormat="1" ht="15.75" hidden="1" x14ac:dyDescent="0.25">
      <c r="A387" s="223" t="s">
        <v>109</v>
      </c>
      <c r="B387" s="224"/>
      <c r="C387" s="224"/>
      <c r="D387" s="224"/>
      <c r="E387" s="223"/>
      <c r="F387" s="223"/>
      <c r="G387" s="223"/>
      <c r="H387" s="223"/>
      <c r="I387" s="223"/>
      <c r="J387" s="224"/>
      <c r="K387" s="224"/>
      <c r="L387" s="224"/>
      <c r="M387" s="224"/>
      <c r="N387" s="224"/>
      <c r="O387" s="225"/>
      <c r="P387" s="225"/>
      <c r="Q387" s="226"/>
      <c r="R387" s="49"/>
      <c r="S387" s="224"/>
      <c r="T387" s="224"/>
      <c r="U387" s="224"/>
      <c r="V387" s="224"/>
      <c r="W387" s="224"/>
      <c r="X387" s="131"/>
      <c r="Y387" s="32"/>
      <c r="Z387" s="32"/>
      <c r="AA387" s="31"/>
      <c r="AB387" s="32"/>
      <c r="AC387" s="51"/>
      <c r="AD387" s="131"/>
      <c r="AE387" s="131"/>
      <c r="AF387" s="32"/>
      <c r="AG387" s="31"/>
      <c r="AH387" s="32"/>
      <c r="AI387" s="30"/>
      <c r="AJ387" s="131"/>
      <c r="AK387" s="131"/>
      <c r="AL387" s="32"/>
      <c r="AM387" s="18"/>
      <c r="AN387" s="131"/>
      <c r="AO387" s="131"/>
      <c r="AP387" s="32"/>
      <c r="AQ387" s="21"/>
      <c r="AR387" s="228"/>
      <c r="AS387" s="228"/>
      <c r="AT387" s="229"/>
      <c r="AU387" s="15"/>
      <c r="AV387" s="230"/>
      <c r="AW387" s="230"/>
      <c r="AX387" s="231"/>
      <c r="AY387" s="2"/>
      <c r="AZ387" s="290"/>
      <c r="BA387" s="290"/>
      <c r="BB387" s="291"/>
    </row>
    <row r="388" spans="1:54" s="1" customFormat="1" ht="15.75" hidden="1" x14ac:dyDescent="0.25">
      <c r="A388" s="136" t="s">
        <v>110</v>
      </c>
      <c r="B388" s="242"/>
      <c r="C388" s="242"/>
      <c r="D388" s="242"/>
      <c r="E388" s="136"/>
      <c r="F388" s="136"/>
      <c r="G388" s="136"/>
      <c r="H388" s="136"/>
      <c r="I388" s="136"/>
      <c r="J388" s="242"/>
      <c r="K388" s="242"/>
      <c r="L388" s="242"/>
      <c r="M388" s="242"/>
      <c r="N388" s="242"/>
      <c r="O388" s="206">
        <v>106</v>
      </c>
      <c r="P388" s="136">
        <v>120.84</v>
      </c>
      <c r="Q388" s="129">
        <v>0.06</v>
      </c>
      <c r="R388" s="49"/>
      <c r="S388" s="242"/>
      <c r="T388" s="242"/>
      <c r="U388" s="242"/>
      <c r="V388" s="242"/>
      <c r="W388" s="242"/>
      <c r="X388" s="131"/>
      <c r="Y388" s="32"/>
      <c r="Z388" s="32"/>
      <c r="AA388" s="31"/>
      <c r="AB388" s="32"/>
      <c r="AC388" s="51"/>
      <c r="AD388" s="131"/>
      <c r="AE388" s="131">
        <f t="shared" ref="AE388:AE404" si="1433">+AD388*$Y$5</f>
        <v>0</v>
      </c>
      <c r="AF388" s="131">
        <f t="shared" ref="AF388:AF404" si="1434">+AD388+AE388</f>
        <v>0</v>
      </c>
      <c r="AG388" s="31"/>
      <c r="AH388" s="32"/>
      <c r="AI388" s="30"/>
      <c r="AJ388" s="131"/>
      <c r="AK388" s="131">
        <f t="shared" ref="AK388:AK404" si="1435">+AJ388*$Y$5</f>
        <v>0</v>
      </c>
      <c r="AL388" s="131">
        <f t="shared" ref="AL388:AL404" si="1436">+AJ388+AK388</f>
        <v>0</v>
      </c>
      <c r="AM388" s="18"/>
      <c r="AN388" s="131"/>
      <c r="AO388" s="131">
        <f t="shared" ref="AO388:AO404" si="1437">+AN388*$Y$5</f>
        <v>0</v>
      </c>
      <c r="AP388" s="131">
        <f t="shared" ref="AP388:AP404" si="1438">+AN388+AO388</f>
        <v>0</v>
      </c>
      <c r="AQ388" s="21"/>
      <c r="AR388" s="208"/>
      <c r="AS388" s="208">
        <f t="shared" ref="AS388:AS404" si="1439">+AR388*$Y$5</f>
        <v>0</v>
      </c>
      <c r="AT388" s="208">
        <f t="shared" ref="AT388:AT404" si="1440">+AR388+AS388</f>
        <v>0</v>
      </c>
      <c r="AU388" s="15"/>
      <c r="AV388" s="99"/>
      <c r="AW388" s="99">
        <f t="shared" ref="AW388:AW404" si="1441">+AV388*$Y$5</f>
        <v>0</v>
      </c>
      <c r="AX388" s="99">
        <f t="shared" ref="AX388:AX404" si="1442">+AV388+AW388</f>
        <v>0</v>
      </c>
      <c r="AY388" s="304">
        <v>0</v>
      </c>
      <c r="AZ388" s="288"/>
      <c r="BA388" s="288">
        <f t="shared" ref="BA388:BA404" si="1443">+AZ388*$Y$5</f>
        <v>0</v>
      </c>
      <c r="BB388" s="288">
        <f t="shared" ref="BB388:BB404" si="1444">+AZ388+BA388</f>
        <v>0</v>
      </c>
    </row>
    <row r="389" spans="1:54" s="1" customFormat="1" ht="15.75" hidden="1" x14ac:dyDescent="0.25">
      <c r="A389" s="136" t="s">
        <v>111</v>
      </c>
      <c r="B389" s="242"/>
      <c r="C389" s="242"/>
      <c r="D389" s="242"/>
      <c r="E389" s="136"/>
      <c r="F389" s="136"/>
      <c r="G389" s="136"/>
      <c r="H389" s="136"/>
      <c r="I389" s="136"/>
      <c r="J389" s="242"/>
      <c r="K389" s="242"/>
      <c r="L389" s="242"/>
      <c r="M389" s="242"/>
      <c r="N389" s="242"/>
      <c r="O389" s="206">
        <v>159</v>
      </c>
      <c r="P389" s="136">
        <v>181.26</v>
      </c>
      <c r="Q389" s="129">
        <v>0.06</v>
      </c>
      <c r="R389" s="49"/>
      <c r="S389" s="242"/>
      <c r="T389" s="242"/>
      <c r="U389" s="242"/>
      <c r="V389" s="242"/>
      <c r="W389" s="242"/>
      <c r="X389" s="131"/>
      <c r="Y389" s="32"/>
      <c r="Z389" s="32"/>
      <c r="AA389" s="31"/>
      <c r="AB389" s="32"/>
      <c r="AC389" s="51"/>
      <c r="AD389" s="131"/>
      <c r="AE389" s="131">
        <f t="shared" si="1433"/>
        <v>0</v>
      </c>
      <c r="AF389" s="131">
        <f t="shared" si="1434"/>
        <v>0</v>
      </c>
      <c r="AG389" s="31"/>
      <c r="AH389" s="32"/>
      <c r="AI389" s="30"/>
      <c r="AJ389" s="131"/>
      <c r="AK389" s="131">
        <f t="shared" si="1435"/>
        <v>0</v>
      </c>
      <c r="AL389" s="131">
        <f t="shared" si="1436"/>
        <v>0</v>
      </c>
      <c r="AM389" s="18"/>
      <c r="AN389" s="131"/>
      <c r="AO389" s="131">
        <f t="shared" si="1437"/>
        <v>0</v>
      </c>
      <c r="AP389" s="131">
        <f t="shared" si="1438"/>
        <v>0</v>
      </c>
      <c r="AQ389" s="21"/>
      <c r="AR389" s="208"/>
      <c r="AS389" s="208">
        <f t="shared" si="1439"/>
        <v>0</v>
      </c>
      <c r="AT389" s="208">
        <f t="shared" si="1440"/>
        <v>0</v>
      </c>
      <c r="AU389" s="15"/>
      <c r="AV389" s="99"/>
      <c r="AW389" s="99">
        <f t="shared" si="1441"/>
        <v>0</v>
      </c>
      <c r="AX389" s="99">
        <f t="shared" si="1442"/>
        <v>0</v>
      </c>
      <c r="AY389" s="304">
        <v>0</v>
      </c>
      <c r="AZ389" s="288"/>
      <c r="BA389" s="288">
        <f t="shared" si="1443"/>
        <v>0</v>
      </c>
      <c r="BB389" s="288">
        <f t="shared" si="1444"/>
        <v>0</v>
      </c>
    </row>
    <row r="390" spans="1:54" s="1" customFormat="1" ht="15.75" hidden="1" x14ac:dyDescent="0.25">
      <c r="A390" s="136" t="s">
        <v>112</v>
      </c>
      <c r="B390" s="242"/>
      <c r="C390" s="242"/>
      <c r="D390" s="242"/>
      <c r="E390" s="136"/>
      <c r="F390" s="136"/>
      <c r="G390" s="136"/>
      <c r="H390" s="136"/>
      <c r="I390" s="136"/>
      <c r="J390" s="242"/>
      <c r="K390" s="242"/>
      <c r="L390" s="242"/>
      <c r="M390" s="242"/>
      <c r="N390" s="242"/>
      <c r="O390" s="206">
        <v>84.8</v>
      </c>
      <c r="P390" s="136">
        <v>96.67</v>
      </c>
      <c r="Q390" s="129">
        <v>0.06</v>
      </c>
      <c r="R390" s="49"/>
      <c r="S390" s="242"/>
      <c r="T390" s="242"/>
      <c r="U390" s="242"/>
      <c r="V390" s="242"/>
      <c r="W390" s="242"/>
      <c r="X390" s="131"/>
      <c r="Y390" s="32"/>
      <c r="Z390" s="32"/>
      <c r="AA390" s="31"/>
      <c r="AB390" s="32"/>
      <c r="AC390" s="51"/>
      <c r="AD390" s="131"/>
      <c r="AE390" s="131">
        <f t="shared" si="1433"/>
        <v>0</v>
      </c>
      <c r="AF390" s="131">
        <f t="shared" si="1434"/>
        <v>0</v>
      </c>
      <c r="AG390" s="31"/>
      <c r="AH390" s="32"/>
      <c r="AI390" s="30"/>
      <c r="AJ390" s="131"/>
      <c r="AK390" s="131">
        <f t="shared" si="1435"/>
        <v>0</v>
      </c>
      <c r="AL390" s="131">
        <f t="shared" si="1436"/>
        <v>0</v>
      </c>
      <c r="AM390" s="18"/>
      <c r="AN390" s="131"/>
      <c r="AO390" s="131">
        <f t="shared" si="1437"/>
        <v>0</v>
      </c>
      <c r="AP390" s="131">
        <f t="shared" si="1438"/>
        <v>0</v>
      </c>
      <c r="AQ390" s="21"/>
      <c r="AR390" s="208"/>
      <c r="AS390" s="208">
        <f t="shared" si="1439"/>
        <v>0</v>
      </c>
      <c r="AT390" s="208">
        <f t="shared" si="1440"/>
        <v>0</v>
      </c>
      <c r="AU390" s="15"/>
      <c r="AV390" s="99"/>
      <c r="AW390" s="99">
        <f t="shared" si="1441"/>
        <v>0</v>
      </c>
      <c r="AX390" s="99">
        <f t="shared" si="1442"/>
        <v>0</v>
      </c>
      <c r="AY390" s="304">
        <v>0</v>
      </c>
      <c r="AZ390" s="288"/>
      <c r="BA390" s="288">
        <f t="shared" si="1443"/>
        <v>0</v>
      </c>
      <c r="BB390" s="288">
        <f t="shared" si="1444"/>
        <v>0</v>
      </c>
    </row>
    <row r="391" spans="1:54" s="1" customFormat="1" ht="15.75" hidden="1" x14ac:dyDescent="0.25">
      <c r="A391" s="136" t="s">
        <v>113</v>
      </c>
      <c r="B391" s="242"/>
      <c r="C391" s="242"/>
      <c r="D391" s="242"/>
      <c r="E391" s="136"/>
      <c r="F391" s="136"/>
      <c r="G391" s="136"/>
      <c r="H391" s="136"/>
      <c r="I391" s="136"/>
      <c r="J391" s="242"/>
      <c r="K391" s="242"/>
      <c r="L391" s="242"/>
      <c r="M391" s="242"/>
      <c r="N391" s="242"/>
      <c r="O391" s="206">
        <v>6.36</v>
      </c>
      <c r="P391" s="136">
        <v>7.25</v>
      </c>
      <c r="Q391" s="129">
        <v>0.06</v>
      </c>
      <c r="R391" s="49"/>
      <c r="S391" s="242"/>
      <c r="T391" s="242"/>
      <c r="U391" s="242"/>
      <c r="V391" s="242"/>
      <c r="W391" s="242"/>
      <c r="X391" s="131"/>
      <c r="Y391" s="32"/>
      <c r="Z391" s="32"/>
      <c r="AA391" s="31"/>
      <c r="AB391" s="32"/>
      <c r="AC391" s="51"/>
      <c r="AD391" s="131"/>
      <c r="AE391" s="131">
        <f t="shared" si="1433"/>
        <v>0</v>
      </c>
      <c r="AF391" s="131">
        <f t="shared" si="1434"/>
        <v>0</v>
      </c>
      <c r="AG391" s="31"/>
      <c r="AH391" s="32"/>
      <c r="AI391" s="30"/>
      <c r="AJ391" s="131"/>
      <c r="AK391" s="131">
        <f t="shared" si="1435"/>
        <v>0</v>
      </c>
      <c r="AL391" s="131">
        <f t="shared" si="1436"/>
        <v>0</v>
      </c>
      <c r="AM391" s="18"/>
      <c r="AN391" s="131"/>
      <c r="AO391" s="131">
        <f t="shared" si="1437"/>
        <v>0</v>
      </c>
      <c r="AP391" s="131">
        <f t="shared" si="1438"/>
        <v>0</v>
      </c>
      <c r="AQ391" s="21"/>
      <c r="AR391" s="208"/>
      <c r="AS391" s="208">
        <f t="shared" si="1439"/>
        <v>0</v>
      </c>
      <c r="AT391" s="208">
        <f t="shared" si="1440"/>
        <v>0</v>
      </c>
      <c r="AU391" s="15"/>
      <c r="AV391" s="99"/>
      <c r="AW391" s="99">
        <f t="shared" si="1441"/>
        <v>0</v>
      </c>
      <c r="AX391" s="99">
        <f t="shared" si="1442"/>
        <v>0</v>
      </c>
      <c r="AY391" s="304">
        <v>0</v>
      </c>
      <c r="AZ391" s="288"/>
      <c r="BA391" s="288">
        <f t="shared" si="1443"/>
        <v>0</v>
      </c>
      <c r="BB391" s="288">
        <f t="shared" si="1444"/>
        <v>0</v>
      </c>
    </row>
    <row r="392" spans="1:54" s="1" customFormat="1" ht="15.75" hidden="1" x14ac:dyDescent="0.25">
      <c r="A392" s="257" t="s">
        <v>114</v>
      </c>
      <c r="B392" s="258"/>
      <c r="C392" s="258"/>
      <c r="D392" s="258"/>
      <c r="E392" s="257"/>
      <c r="F392" s="257"/>
      <c r="G392" s="257"/>
      <c r="H392" s="257"/>
      <c r="I392" s="257"/>
      <c r="J392" s="258"/>
      <c r="K392" s="258"/>
      <c r="L392" s="258"/>
      <c r="M392" s="258"/>
      <c r="N392" s="258"/>
      <c r="O392" s="206">
        <v>84.8</v>
      </c>
      <c r="P392" s="136">
        <v>96.67</v>
      </c>
      <c r="Q392" s="129">
        <v>0.06</v>
      </c>
      <c r="R392" s="49"/>
      <c r="S392" s="258"/>
      <c r="T392" s="258"/>
      <c r="U392" s="258"/>
      <c r="V392" s="258"/>
      <c r="W392" s="258"/>
      <c r="X392" s="131"/>
      <c r="Y392" s="32"/>
      <c r="Z392" s="32"/>
      <c r="AA392" s="31"/>
      <c r="AB392" s="32"/>
      <c r="AC392" s="51"/>
      <c r="AD392" s="131"/>
      <c r="AE392" s="131">
        <f t="shared" si="1433"/>
        <v>0</v>
      </c>
      <c r="AF392" s="131">
        <f t="shared" si="1434"/>
        <v>0</v>
      </c>
      <c r="AG392" s="31"/>
      <c r="AH392" s="32"/>
      <c r="AI392" s="30"/>
      <c r="AJ392" s="131"/>
      <c r="AK392" s="131">
        <f t="shared" si="1435"/>
        <v>0</v>
      </c>
      <c r="AL392" s="131">
        <f t="shared" si="1436"/>
        <v>0</v>
      </c>
      <c r="AM392" s="18"/>
      <c r="AN392" s="131"/>
      <c r="AO392" s="131">
        <f t="shared" si="1437"/>
        <v>0</v>
      </c>
      <c r="AP392" s="131">
        <f t="shared" si="1438"/>
        <v>0</v>
      </c>
      <c r="AQ392" s="21"/>
      <c r="AR392" s="208"/>
      <c r="AS392" s="208">
        <f t="shared" si="1439"/>
        <v>0</v>
      </c>
      <c r="AT392" s="208">
        <f t="shared" si="1440"/>
        <v>0</v>
      </c>
      <c r="AU392" s="15"/>
      <c r="AV392" s="99"/>
      <c r="AW392" s="99">
        <f t="shared" si="1441"/>
        <v>0</v>
      </c>
      <c r="AX392" s="99">
        <f t="shared" si="1442"/>
        <v>0</v>
      </c>
      <c r="AY392" s="304">
        <v>0</v>
      </c>
      <c r="AZ392" s="288"/>
      <c r="BA392" s="288">
        <f t="shared" si="1443"/>
        <v>0</v>
      </c>
      <c r="BB392" s="288">
        <f t="shared" si="1444"/>
        <v>0</v>
      </c>
    </row>
    <row r="393" spans="1:54" s="1" customFormat="1" ht="15.75" hidden="1" x14ac:dyDescent="0.25">
      <c r="A393" s="257" t="s">
        <v>115</v>
      </c>
      <c r="B393" s="258"/>
      <c r="C393" s="258"/>
      <c r="D393" s="258"/>
      <c r="E393" s="257"/>
      <c r="F393" s="257"/>
      <c r="G393" s="257"/>
      <c r="H393" s="257"/>
      <c r="I393" s="257"/>
      <c r="J393" s="258"/>
      <c r="K393" s="258"/>
      <c r="L393" s="258"/>
      <c r="M393" s="258"/>
      <c r="N393" s="258"/>
      <c r="O393" s="206">
        <v>116.6</v>
      </c>
      <c r="P393" s="136">
        <v>132.91999999999999</v>
      </c>
      <c r="Q393" s="129">
        <v>0.06</v>
      </c>
      <c r="R393" s="49"/>
      <c r="S393" s="258"/>
      <c r="T393" s="258"/>
      <c r="U393" s="258"/>
      <c r="V393" s="258"/>
      <c r="W393" s="258"/>
      <c r="X393" s="131"/>
      <c r="Y393" s="32"/>
      <c r="Z393" s="32"/>
      <c r="AA393" s="31"/>
      <c r="AB393" s="32"/>
      <c r="AC393" s="51"/>
      <c r="AD393" s="131"/>
      <c r="AE393" s="131">
        <f t="shared" si="1433"/>
        <v>0</v>
      </c>
      <c r="AF393" s="131">
        <f t="shared" si="1434"/>
        <v>0</v>
      </c>
      <c r="AG393" s="31"/>
      <c r="AH393" s="32"/>
      <c r="AI393" s="30"/>
      <c r="AJ393" s="131"/>
      <c r="AK393" s="131">
        <f t="shared" si="1435"/>
        <v>0</v>
      </c>
      <c r="AL393" s="131">
        <f t="shared" si="1436"/>
        <v>0</v>
      </c>
      <c r="AM393" s="18"/>
      <c r="AN393" s="131"/>
      <c r="AO393" s="131">
        <f t="shared" si="1437"/>
        <v>0</v>
      </c>
      <c r="AP393" s="131">
        <f t="shared" si="1438"/>
        <v>0</v>
      </c>
      <c r="AQ393" s="21"/>
      <c r="AR393" s="208"/>
      <c r="AS393" s="208">
        <f t="shared" si="1439"/>
        <v>0</v>
      </c>
      <c r="AT393" s="208">
        <f t="shared" si="1440"/>
        <v>0</v>
      </c>
      <c r="AU393" s="15"/>
      <c r="AV393" s="99"/>
      <c r="AW393" s="99">
        <f t="shared" si="1441"/>
        <v>0</v>
      </c>
      <c r="AX393" s="99">
        <f t="shared" si="1442"/>
        <v>0</v>
      </c>
      <c r="AY393" s="304">
        <v>0</v>
      </c>
      <c r="AZ393" s="288"/>
      <c r="BA393" s="288">
        <f t="shared" si="1443"/>
        <v>0</v>
      </c>
      <c r="BB393" s="288">
        <f t="shared" si="1444"/>
        <v>0</v>
      </c>
    </row>
    <row r="394" spans="1:54" s="1" customFormat="1" ht="15.75" hidden="1" x14ac:dyDescent="0.25">
      <c r="A394" s="257" t="s">
        <v>116</v>
      </c>
      <c r="B394" s="258"/>
      <c r="C394" s="258"/>
      <c r="D394" s="258"/>
      <c r="E394" s="257"/>
      <c r="F394" s="257"/>
      <c r="G394" s="257"/>
      <c r="H394" s="257"/>
      <c r="I394" s="257"/>
      <c r="J394" s="258"/>
      <c r="K394" s="258"/>
      <c r="L394" s="258"/>
      <c r="M394" s="258"/>
      <c r="N394" s="258"/>
      <c r="O394" s="206">
        <v>169.6</v>
      </c>
      <c r="P394" s="136">
        <v>193.34</v>
      </c>
      <c r="Q394" s="129">
        <v>0.06</v>
      </c>
      <c r="R394" s="49"/>
      <c r="S394" s="258"/>
      <c r="T394" s="258"/>
      <c r="U394" s="258"/>
      <c r="V394" s="258"/>
      <c r="W394" s="258"/>
      <c r="X394" s="131"/>
      <c r="Y394" s="32"/>
      <c r="Z394" s="32"/>
      <c r="AA394" s="31"/>
      <c r="AB394" s="32"/>
      <c r="AC394" s="51"/>
      <c r="AD394" s="131"/>
      <c r="AE394" s="131">
        <f t="shared" si="1433"/>
        <v>0</v>
      </c>
      <c r="AF394" s="131">
        <f t="shared" si="1434"/>
        <v>0</v>
      </c>
      <c r="AG394" s="31"/>
      <c r="AH394" s="32"/>
      <c r="AI394" s="30"/>
      <c r="AJ394" s="131"/>
      <c r="AK394" s="131">
        <f t="shared" si="1435"/>
        <v>0</v>
      </c>
      <c r="AL394" s="131">
        <f t="shared" si="1436"/>
        <v>0</v>
      </c>
      <c r="AM394" s="18"/>
      <c r="AN394" s="131"/>
      <c r="AO394" s="131">
        <f t="shared" si="1437"/>
        <v>0</v>
      </c>
      <c r="AP394" s="131">
        <f t="shared" si="1438"/>
        <v>0</v>
      </c>
      <c r="AQ394" s="21"/>
      <c r="AR394" s="208"/>
      <c r="AS394" s="208">
        <f t="shared" si="1439"/>
        <v>0</v>
      </c>
      <c r="AT394" s="208">
        <f t="shared" si="1440"/>
        <v>0</v>
      </c>
      <c r="AU394" s="15"/>
      <c r="AV394" s="99"/>
      <c r="AW394" s="99">
        <f t="shared" si="1441"/>
        <v>0</v>
      </c>
      <c r="AX394" s="99">
        <f t="shared" si="1442"/>
        <v>0</v>
      </c>
      <c r="AY394" s="304">
        <v>0</v>
      </c>
      <c r="AZ394" s="288"/>
      <c r="BA394" s="288">
        <f t="shared" si="1443"/>
        <v>0</v>
      </c>
      <c r="BB394" s="288">
        <f t="shared" si="1444"/>
        <v>0</v>
      </c>
    </row>
    <row r="395" spans="1:54" s="1" customFormat="1" ht="15.75" hidden="1" x14ac:dyDescent="0.25">
      <c r="A395" s="136" t="s">
        <v>117</v>
      </c>
      <c r="B395" s="242"/>
      <c r="C395" s="242"/>
      <c r="D395" s="242"/>
      <c r="E395" s="136"/>
      <c r="F395" s="136"/>
      <c r="G395" s="136"/>
      <c r="H395" s="136"/>
      <c r="I395" s="136"/>
      <c r="J395" s="242"/>
      <c r="K395" s="242"/>
      <c r="L395" s="242"/>
      <c r="M395" s="242"/>
      <c r="N395" s="242"/>
      <c r="O395" s="206" t="s">
        <v>118</v>
      </c>
      <c r="P395" s="136" t="s">
        <v>118</v>
      </c>
      <c r="Q395" s="207" t="s">
        <v>119</v>
      </c>
      <c r="R395" s="49"/>
      <c r="S395" s="242"/>
      <c r="T395" s="242"/>
      <c r="U395" s="242"/>
      <c r="V395" s="242"/>
      <c r="W395" s="242"/>
      <c r="X395" s="131"/>
      <c r="Y395" s="32"/>
      <c r="Z395" s="32"/>
      <c r="AA395" s="31"/>
      <c r="AB395" s="32"/>
      <c r="AC395" s="51"/>
      <c r="AD395" s="131"/>
      <c r="AE395" s="131">
        <f t="shared" si="1433"/>
        <v>0</v>
      </c>
      <c r="AF395" s="131">
        <f t="shared" si="1434"/>
        <v>0</v>
      </c>
      <c r="AG395" s="31"/>
      <c r="AH395" s="32"/>
      <c r="AI395" s="30"/>
      <c r="AJ395" s="131"/>
      <c r="AK395" s="131">
        <f t="shared" si="1435"/>
        <v>0</v>
      </c>
      <c r="AL395" s="131">
        <f t="shared" si="1436"/>
        <v>0</v>
      </c>
      <c r="AM395" s="18"/>
      <c r="AN395" s="131"/>
      <c r="AO395" s="131">
        <f t="shared" si="1437"/>
        <v>0</v>
      </c>
      <c r="AP395" s="131">
        <f t="shared" si="1438"/>
        <v>0</v>
      </c>
      <c r="AQ395" s="21"/>
      <c r="AR395" s="208"/>
      <c r="AS395" s="208">
        <f t="shared" si="1439"/>
        <v>0</v>
      </c>
      <c r="AT395" s="208">
        <f t="shared" si="1440"/>
        <v>0</v>
      </c>
      <c r="AU395" s="15"/>
      <c r="AV395" s="99"/>
      <c r="AW395" s="99">
        <f t="shared" si="1441"/>
        <v>0</v>
      </c>
      <c r="AX395" s="99">
        <f t="shared" si="1442"/>
        <v>0</v>
      </c>
      <c r="AY395" s="304">
        <v>0</v>
      </c>
      <c r="AZ395" s="288"/>
      <c r="BA395" s="288">
        <f t="shared" si="1443"/>
        <v>0</v>
      </c>
      <c r="BB395" s="288">
        <f t="shared" si="1444"/>
        <v>0</v>
      </c>
    </row>
    <row r="396" spans="1:54" s="1" customFormat="1" ht="15.75" hidden="1" x14ac:dyDescent="0.25">
      <c r="A396" s="136" t="s">
        <v>120</v>
      </c>
      <c r="B396" s="242"/>
      <c r="C396" s="242"/>
      <c r="D396" s="242"/>
      <c r="E396" s="136"/>
      <c r="F396" s="136"/>
      <c r="G396" s="136"/>
      <c r="H396" s="136"/>
      <c r="I396" s="136"/>
      <c r="J396" s="242"/>
      <c r="K396" s="242"/>
      <c r="L396" s="242"/>
      <c r="M396" s="242"/>
      <c r="N396" s="242"/>
      <c r="O396" s="206">
        <v>116.6</v>
      </c>
      <c r="P396" s="136">
        <v>132.91999999999999</v>
      </c>
      <c r="Q396" s="129">
        <v>0.06</v>
      </c>
      <c r="R396" s="49"/>
      <c r="S396" s="242"/>
      <c r="T396" s="242"/>
      <c r="U396" s="242"/>
      <c r="V396" s="242"/>
      <c r="W396" s="242"/>
      <c r="X396" s="131"/>
      <c r="Y396" s="32"/>
      <c r="Z396" s="32"/>
      <c r="AA396" s="31"/>
      <c r="AB396" s="32"/>
      <c r="AC396" s="51"/>
      <c r="AD396" s="131"/>
      <c r="AE396" s="131">
        <f t="shared" si="1433"/>
        <v>0</v>
      </c>
      <c r="AF396" s="131">
        <f t="shared" si="1434"/>
        <v>0</v>
      </c>
      <c r="AG396" s="31"/>
      <c r="AH396" s="32"/>
      <c r="AI396" s="30"/>
      <c r="AJ396" s="131"/>
      <c r="AK396" s="131">
        <f t="shared" si="1435"/>
        <v>0</v>
      </c>
      <c r="AL396" s="131">
        <f t="shared" si="1436"/>
        <v>0</v>
      </c>
      <c r="AM396" s="18"/>
      <c r="AN396" s="131"/>
      <c r="AO396" s="131">
        <f t="shared" si="1437"/>
        <v>0</v>
      </c>
      <c r="AP396" s="131">
        <f t="shared" si="1438"/>
        <v>0</v>
      </c>
      <c r="AQ396" s="21"/>
      <c r="AR396" s="208"/>
      <c r="AS396" s="208">
        <f t="shared" si="1439"/>
        <v>0</v>
      </c>
      <c r="AT396" s="208">
        <f t="shared" si="1440"/>
        <v>0</v>
      </c>
      <c r="AU396" s="15"/>
      <c r="AV396" s="99"/>
      <c r="AW396" s="99">
        <f t="shared" si="1441"/>
        <v>0</v>
      </c>
      <c r="AX396" s="99">
        <f t="shared" si="1442"/>
        <v>0</v>
      </c>
      <c r="AY396" s="304">
        <v>0</v>
      </c>
      <c r="AZ396" s="288"/>
      <c r="BA396" s="288">
        <f t="shared" si="1443"/>
        <v>0</v>
      </c>
      <c r="BB396" s="288">
        <f t="shared" si="1444"/>
        <v>0</v>
      </c>
    </row>
    <row r="397" spans="1:54" s="1" customFormat="1" ht="15.75" hidden="1" x14ac:dyDescent="0.25">
      <c r="A397" s="136" t="s">
        <v>121</v>
      </c>
      <c r="B397" s="242"/>
      <c r="C397" s="242"/>
      <c r="D397" s="242"/>
      <c r="E397" s="136"/>
      <c r="F397" s="136"/>
      <c r="G397" s="136"/>
      <c r="H397" s="136"/>
      <c r="I397" s="136"/>
      <c r="J397" s="242"/>
      <c r="K397" s="242"/>
      <c r="L397" s="242"/>
      <c r="M397" s="242"/>
      <c r="N397" s="242"/>
      <c r="O397" s="206">
        <v>42.4</v>
      </c>
      <c r="P397" s="136">
        <v>48.34</v>
      </c>
      <c r="Q397" s="129">
        <v>0.06</v>
      </c>
      <c r="R397" s="49"/>
      <c r="S397" s="242"/>
      <c r="T397" s="242"/>
      <c r="U397" s="242"/>
      <c r="V397" s="242"/>
      <c r="W397" s="242"/>
      <c r="X397" s="131"/>
      <c r="Y397" s="32"/>
      <c r="Z397" s="32"/>
      <c r="AA397" s="31"/>
      <c r="AB397" s="32"/>
      <c r="AC397" s="51"/>
      <c r="AD397" s="131"/>
      <c r="AE397" s="131">
        <f t="shared" si="1433"/>
        <v>0</v>
      </c>
      <c r="AF397" s="131">
        <f t="shared" si="1434"/>
        <v>0</v>
      </c>
      <c r="AG397" s="31"/>
      <c r="AH397" s="32"/>
      <c r="AI397" s="30"/>
      <c r="AJ397" s="131"/>
      <c r="AK397" s="131">
        <f t="shared" si="1435"/>
        <v>0</v>
      </c>
      <c r="AL397" s="131">
        <f t="shared" si="1436"/>
        <v>0</v>
      </c>
      <c r="AM397" s="18"/>
      <c r="AN397" s="131"/>
      <c r="AO397" s="131">
        <f t="shared" si="1437"/>
        <v>0</v>
      </c>
      <c r="AP397" s="131">
        <f t="shared" si="1438"/>
        <v>0</v>
      </c>
      <c r="AQ397" s="21"/>
      <c r="AR397" s="208"/>
      <c r="AS397" s="208">
        <f t="shared" si="1439"/>
        <v>0</v>
      </c>
      <c r="AT397" s="208">
        <f t="shared" si="1440"/>
        <v>0</v>
      </c>
      <c r="AU397" s="15"/>
      <c r="AV397" s="99"/>
      <c r="AW397" s="99">
        <f t="shared" si="1441"/>
        <v>0</v>
      </c>
      <c r="AX397" s="99">
        <f t="shared" si="1442"/>
        <v>0</v>
      </c>
      <c r="AY397" s="304">
        <v>0</v>
      </c>
      <c r="AZ397" s="288"/>
      <c r="BA397" s="288">
        <f t="shared" si="1443"/>
        <v>0</v>
      </c>
      <c r="BB397" s="288">
        <f t="shared" si="1444"/>
        <v>0</v>
      </c>
    </row>
    <row r="398" spans="1:54" s="1" customFormat="1" ht="15.75" hidden="1" x14ac:dyDescent="0.25">
      <c r="A398" s="136" t="s">
        <v>122</v>
      </c>
      <c r="B398" s="242"/>
      <c r="C398" s="242"/>
      <c r="D398" s="242"/>
      <c r="E398" s="136"/>
      <c r="F398" s="136"/>
      <c r="G398" s="136"/>
      <c r="H398" s="136"/>
      <c r="I398" s="136"/>
      <c r="J398" s="242"/>
      <c r="K398" s="242"/>
      <c r="L398" s="242"/>
      <c r="M398" s="242"/>
      <c r="N398" s="242"/>
      <c r="O398" s="206">
        <v>254.4</v>
      </c>
      <c r="P398" s="136">
        <v>290.02</v>
      </c>
      <c r="Q398" s="129">
        <v>0.06</v>
      </c>
      <c r="R398" s="49"/>
      <c r="S398" s="242"/>
      <c r="T398" s="242"/>
      <c r="U398" s="242"/>
      <c r="V398" s="242"/>
      <c r="W398" s="242"/>
      <c r="X398" s="131"/>
      <c r="Y398" s="32"/>
      <c r="Z398" s="32"/>
      <c r="AA398" s="31"/>
      <c r="AB398" s="32"/>
      <c r="AC398" s="51"/>
      <c r="AD398" s="131"/>
      <c r="AE398" s="131">
        <f t="shared" si="1433"/>
        <v>0</v>
      </c>
      <c r="AF398" s="131">
        <f t="shared" si="1434"/>
        <v>0</v>
      </c>
      <c r="AG398" s="31"/>
      <c r="AH398" s="32"/>
      <c r="AI398" s="30"/>
      <c r="AJ398" s="131"/>
      <c r="AK398" s="131">
        <f t="shared" si="1435"/>
        <v>0</v>
      </c>
      <c r="AL398" s="131">
        <f t="shared" si="1436"/>
        <v>0</v>
      </c>
      <c r="AM398" s="18"/>
      <c r="AN398" s="131"/>
      <c r="AO398" s="131">
        <f t="shared" si="1437"/>
        <v>0</v>
      </c>
      <c r="AP398" s="131">
        <f t="shared" si="1438"/>
        <v>0</v>
      </c>
      <c r="AQ398" s="21"/>
      <c r="AR398" s="208"/>
      <c r="AS398" s="208">
        <f t="shared" si="1439"/>
        <v>0</v>
      </c>
      <c r="AT398" s="208">
        <f t="shared" si="1440"/>
        <v>0</v>
      </c>
      <c r="AU398" s="15"/>
      <c r="AV398" s="99"/>
      <c r="AW398" s="99">
        <f t="shared" si="1441"/>
        <v>0</v>
      </c>
      <c r="AX398" s="99">
        <f t="shared" si="1442"/>
        <v>0</v>
      </c>
      <c r="AY398" s="304">
        <v>0</v>
      </c>
      <c r="AZ398" s="288"/>
      <c r="BA398" s="288">
        <f t="shared" si="1443"/>
        <v>0</v>
      </c>
      <c r="BB398" s="288">
        <f t="shared" si="1444"/>
        <v>0</v>
      </c>
    </row>
    <row r="399" spans="1:54" s="1" customFormat="1" ht="15.75" hidden="1" x14ac:dyDescent="0.25">
      <c r="A399" s="257" t="s">
        <v>123</v>
      </c>
      <c r="B399" s="258"/>
      <c r="C399" s="258"/>
      <c r="D399" s="258"/>
      <c r="E399" s="257"/>
      <c r="F399" s="257"/>
      <c r="G399" s="257"/>
      <c r="H399" s="257"/>
      <c r="I399" s="257"/>
      <c r="J399" s="258"/>
      <c r="K399" s="258"/>
      <c r="L399" s="258"/>
      <c r="M399" s="258"/>
      <c r="N399" s="258"/>
      <c r="O399" s="206">
        <v>127.2</v>
      </c>
      <c r="P399" s="136">
        <v>145.01</v>
      </c>
      <c r="Q399" s="129">
        <v>0.06</v>
      </c>
      <c r="R399" s="49"/>
      <c r="S399" s="258"/>
      <c r="T399" s="258"/>
      <c r="U399" s="258"/>
      <c r="V399" s="258"/>
      <c r="W399" s="258"/>
      <c r="X399" s="131"/>
      <c r="Y399" s="32"/>
      <c r="Z399" s="32"/>
      <c r="AA399" s="31"/>
      <c r="AB399" s="32"/>
      <c r="AC399" s="51"/>
      <c r="AD399" s="131"/>
      <c r="AE399" s="131">
        <f t="shared" si="1433"/>
        <v>0</v>
      </c>
      <c r="AF399" s="131">
        <f t="shared" si="1434"/>
        <v>0</v>
      </c>
      <c r="AG399" s="31"/>
      <c r="AH399" s="32"/>
      <c r="AI399" s="30"/>
      <c r="AJ399" s="131"/>
      <c r="AK399" s="131">
        <f t="shared" si="1435"/>
        <v>0</v>
      </c>
      <c r="AL399" s="131">
        <f t="shared" si="1436"/>
        <v>0</v>
      </c>
      <c r="AM399" s="18"/>
      <c r="AN399" s="131"/>
      <c r="AO399" s="131">
        <f t="shared" si="1437"/>
        <v>0</v>
      </c>
      <c r="AP399" s="131">
        <f t="shared" si="1438"/>
        <v>0</v>
      </c>
      <c r="AQ399" s="21"/>
      <c r="AR399" s="208"/>
      <c r="AS399" s="208">
        <f t="shared" si="1439"/>
        <v>0</v>
      </c>
      <c r="AT399" s="208">
        <f t="shared" si="1440"/>
        <v>0</v>
      </c>
      <c r="AU399" s="15"/>
      <c r="AV399" s="99"/>
      <c r="AW399" s="99">
        <f t="shared" si="1441"/>
        <v>0</v>
      </c>
      <c r="AX399" s="99">
        <f t="shared" si="1442"/>
        <v>0</v>
      </c>
      <c r="AY399" s="304">
        <v>0</v>
      </c>
      <c r="AZ399" s="288"/>
      <c r="BA399" s="288">
        <f t="shared" si="1443"/>
        <v>0</v>
      </c>
      <c r="BB399" s="288">
        <f t="shared" si="1444"/>
        <v>0</v>
      </c>
    </row>
    <row r="400" spans="1:54" s="1" customFormat="1" ht="15.75" hidden="1" x14ac:dyDescent="0.25">
      <c r="A400" s="136" t="s">
        <v>124</v>
      </c>
      <c r="B400" s="242"/>
      <c r="C400" s="242"/>
      <c r="D400" s="242"/>
      <c r="E400" s="136"/>
      <c r="F400" s="136"/>
      <c r="G400" s="136"/>
      <c r="H400" s="136"/>
      <c r="I400" s="136"/>
      <c r="J400" s="242"/>
      <c r="K400" s="242"/>
      <c r="L400" s="242"/>
      <c r="M400" s="242"/>
      <c r="N400" s="242"/>
      <c r="O400" s="206">
        <v>6.36</v>
      </c>
      <c r="P400" s="136">
        <v>7.25</v>
      </c>
      <c r="Q400" s="129">
        <v>0.06</v>
      </c>
      <c r="R400" s="49"/>
      <c r="S400" s="242"/>
      <c r="T400" s="242"/>
      <c r="U400" s="242"/>
      <c r="V400" s="242"/>
      <c r="W400" s="242"/>
      <c r="X400" s="131"/>
      <c r="Y400" s="32"/>
      <c r="Z400" s="32"/>
      <c r="AA400" s="31"/>
      <c r="AB400" s="32"/>
      <c r="AC400" s="51"/>
      <c r="AD400" s="131"/>
      <c r="AE400" s="131">
        <f t="shared" si="1433"/>
        <v>0</v>
      </c>
      <c r="AF400" s="131">
        <f t="shared" si="1434"/>
        <v>0</v>
      </c>
      <c r="AG400" s="31"/>
      <c r="AH400" s="32"/>
      <c r="AI400" s="30"/>
      <c r="AJ400" s="131"/>
      <c r="AK400" s="131">
        <f t="shared" si="1435"/>
        <v>0</v>
      </c>
      <c r="AL400" s="131">
        <f t="shared" si="1436"/>
        <v>0</v>
      </c>
      <c r="AM400" s="18"/>
      <c r="AN400" s="131"/>
      <c r="AO400" s="131">
        <f t="shared" si="1437"/>
        <v>0</v>
      </c>
      <c r="AP400" s="131">
        <f t="shared" si="1438"/>
        <v>0</v>
      </c>
      <c r="AQ400" s="21"/>
      <c r="AR400" s="208"/>
      <c r="AS400" s="208">
        <f t="shared" si="1439"/>
        <v>0</v>
      </c>
      <c r="AT400" s="208">
        <f t="shared" si="1440"/>
        <v>0</v>
      </c>
      <c r="AU400" s="15"/>
      <c r="AV400" s="99"/>
      <c r="AW400" s="99">
        <f t="shared" si="1441"/>
        <v>0</v>
      </c>
      <c r="AX400" s="99">
        <f t="shared" si="1442"/>
        <v>0</v>
      </c>
      <c r="AY400" s="304">
        <v>0</v>
      </c>
      <c r="AZ400" s="288"/>
      <c r="BA400" s="288">
        <f t="shared" si="1443"/>
        <v>0</v>
      </c>
      <c r="BB400" s="288">
        <f t="shared" si="1444"/>
        <v>0</v>
      </c>
    </row>
    <row r="401" spans="1:54" s="1" customFormat="1" ht="15.75" hidden="1" x14ac:dyDescent="0.25">
      <c r="A401" s="257" t="s">
        <v>125</v>
      </c>
      <c r="B401" s="258"/>
      <c r="C401" s="258"/>
      <c r="D401" s="258"/>
      <c r="E401" s="257"/>
      <c r="F401" s="257"/>
      <c r="G401" s="257"/>
      <c r="H401" s="257"/>
      <c r="I401" s="257"/>
      <c r="J401" s="258"/>
      <c r="K401" s="258"/>
      <c r="L401" s="258"/>
      <c r="M401" s="258"/>
      <c r="N401" s="258"/>
      <c r="O401" s="206">
        <v>106</v>
      </c>
      <c r="P401" s="136">
        <v>120.84</v>
      </c>
      <c r="Q401" s="129">
        <v>0.06</v>
      </c>
      <c r="R401" s="49"/>
      <c r="S401" s="258"/>
      <c r="T401" s="258"/>
      <c r="U401" s="258"/>
      <c r="V401" s="258"/>
      <c r="W401" s="258"/>
      <c r="X401" s="131"/>
      <c r="Y401" s="32"/>
      <c r="Z401" s="32"/>
      <c r="AA401" s="31"/>
      <c r="AB401" s="32"/>
      <c r="AC401" s="51"/>
      <c r="AD401" s="131"/>
      <c r="AE401" s="131">
        <f t="shared" si="1433"/>
        <v>0</v>
      </c>
      <c r="AF401" s="131">
        <f t="shared" si="1434"/>
        <v>0</v>
      </c>
      <c r="AG401" s="31"/>
      <c r="AH401" s="32"/>
      <c r="AI401" s="30"/>
      <c r="AJ401" s="131"/>
      <c r="AK401" s="131">
        <f t="shared" si="1435"/>
        <v>0</v>
      </c>
      <c r="AL401" s="131">
        <f t="shared" si="1436"/>
        <v>0</v>
      </c>
      <c r="AM401" s="18"/>
      <c r="AN401" s="131"/>
      <c r="AO401" s="131">
        <f t="shared" si="1437"/>
        <v>0</v>
      </c>
      <c r="AP401" s="131">
        <f t="shared" si="1438"/>
        <v>0</v>
      </c>
      <c r="AQ401" s="21"/>
      <c r="AR401" s="208"/>
      <c r="AS401" s="208">
        <f t="shared" si="1439"/>
        <v>0</v>
      </c>
      <c r="AT401" s="208">
        <f t="shared" si="1440"/>
        <v>0</v>
      </c>
      <c r="AU401" s="15"/>
      <c r="AV401" s="99"/>
      <c r="AW401" s="99">
        <f t="shared" si="1441"/>
        <v>0</v>
      </c>
      <c r="AX401" s="99">
        <f t="shared" si="1442"/>
        <v>0</v>
      </c>
      <c r="AY401" s="304">
        <v>0</v>
      </c>
      <c r="AZ401" s="288"/>
      <c r="BA401" s="288">
        <f t="shared" si="1443"/>
        <v>0</v>
      </c>
      <c r="BB401" s="288">
        <f t="shared" si="1444"/>
        <v>0</v>
      </c>
    </row>
    <row r="402" spans="1:54" s="1" customFormat="1" ht="15.75" hidden="1" x14ac:dyDescent="0.25">
      <c r="A402" s="257" t="s">
        <v>126</v>
      </c>
      <c r="B402" s="258"/>
      <c r="C402" s="258"/>
      <c r="D402" s="258"/>
      <c r="E402" s="257"/>
      <c r="F402" s="257"/>
      <c r="G402" s="257"/>
      <c r="H402" s="257"/>
      <c r="I402" s="257"/>
      <c r="J402" s="258"/>
      <c r="K402" s="258"/>
      <c r="L402" s="258"/>
      <c r="M402" s="258"/>
      <c r="N402" s="258"/>
      <c r="O402" s="206">
        <v>169.6</v>
      </c>
      <c r="P402" s="136">
        <v>193.34</v>
      </c>
      <c r="Q402" s="129">
        <v>0.06</v>
      </c>
      <c r="R402" s="49"/>
      <c r="S402" s="258"/>
      <c r="T402" s="258"/>
      <c r="U402" s="258"/>
      <c r="V402" s="258"/>
      <c r="W402" s="258"/>
      <c r="X402" s="131"/>
      <c r="Y402" s="32"/>
      <c r="Z402" s="32"/>
      <c r="AA402" s="31"/>
      <c r="AB402" s="32"/>
      <c r="AC402" s="51"/>
      <c r="AD402" s="131"/>
      <c r="AE402" s="131">
        <f t="shared" si="1433"/>
        <v>0</v>
      </c>
      <c r="AF402" s="131">
        <f t="shared" si="1434"/>
        <v>0</v>
      </c>
      <c r="AG402" s="31"/>
      <c r="AH402" s="32"/>
      <c r="AI402" s="30"/>
      <c r="AJ402" s="131"/>
      <c r="AK402" s="131">
        <f t="shared" si="1435"/>
        <v>0</v>
      </c>
      <c r="AL402" s="131">
        <f t="shared" si="1436"/>
        <v>0</v>
      </c>
      <c r="AM402" s="18"/>
      <c r="AN402" s="131"/>
      <c r="AO402" s="131">
        <f t="shared" si="1437"/>
        <v>0</v>
      </c>
      <c r="AP402" s="131">
        <f t="shared" si="1438"/>
        <v>0</v>
      </c>
      <c r="AQ402" s="21"/>
      <c r="AR402" s="208"/>
      <c r="AS402" s="208">
        <f t="shared" si="1439"/>
        <v>0</v>
      </c>
      <c r="AT402" s="208">
        <f t="shared" si="1440"/>
        <v>0</v>
      </c>
      <c r="AU402" s="15"/>
      <c r="AV402" s="99"/>
      <c r="AW402" s="99">
        <f t="shared" si="1441"/>
        <v>0</v>
      </c>
      <c r="AX402" s="99">
        <f t="shared" si="1442"/>
        <v>0</v>
      </c>
      <c r="AY402" s="304">
        <v>0</v>
      </c>
      <c r="AZ402" s="288"/>
      <c r="BA402" s="288">
        <f t="shared" si="1443"/>
        <v>0</v>
      </c>
      <c r="BB402" s="288">
        <f t="shared" si="1444"/>
        <v>0</v>
      </c>
    </row>
    <row r="403" spans="1:54" s="1" customFormat="1" ht="15.75" hidden="1" x14ac:dyDescent="0.25">
      <c r="A403" s="257" t="s">
        <v>127</v>
      </c>
      <c r="B403" s="258"/>
      <c r="C403" s="258"/>
      <c r="D403" s="258"/>
      <c r="E403" s="257"/>
      <c r="F403" s="257"/>
      <c r="G403" s="257"/>
      <c r="H403" s="257"/>
      <c r="I403" s="257"/>
      <c r="J403" s="258"/>
      <c r="K403" s="258"/>
      <c r="L403" s="258"/>
      <c r="M403" s="258"/>
      <c r="N403" s="258"/>
      <c r="O403" s="206">
        <v>265</v>
      </c>
      <c r="P403" s="136">
        <v>302.10000000000002</v>
      </c>
      <c r="Q403" s="129">
        <v>0.06</v>
      </c>
      <c r="R403" s="49"/>
      <c r="S403" s="258"/>
      <c r="T403" s="258"/>
      <c r="U403" s="258"/>
      <c r="V403" s="258"/>
      <c r="W403" s="258"/>
      <c r="X403" s="131"/>
      <c r="Y403" s="32"/>
      <c r="Z403" s="32"/>
      <c r="AA403" s="31"/>
      <c r="AB403" s="32"/>
      <c r="AC403" s="51"/>
      <c r="AD403" s="131"/>
      <c r="AE403" s="131">
        <f t="shared" si="1433"/>
        <v>0</v>
      </c>
      <c r="AF403" s="131">
        <f t="shared" si="1434"/>
        <v>0</v>
      </c>
      <c r="AG403" s="31"/>
      <c r="AH403" s="32"/>
      <c r="AI403" s="30"/>
      <c r="AJ403" s="131"/>
      <c r="AK403" s="131">
        <f t="shared" si="1435"/>
        <v>0</v>
      </c>
      <c r="AL403" s="131">
        <f t="shared" si="1436"/>
        <v>0</v>
      </c>
      <c r="AM403" s="18"/>
      <c r="AN403" s="131"/>
      <c r="AO403" s="131">
        <f t="shared" si="1437"/>
        <v>0</v>
      </c>
      <c r="AP403" s="131">
        <f t="shared" si="1438"/>
        <v>0</v>
      </c>
      <c r="AQ403" s="21"/>
      <c r="AR403" s="208"/>
      <c r="AS403" s="208">
        <f t="shared" si="1439"/>
        <v>0</v>
      </c>
      <c r="AT403" s="208">
        <f t="shared" si="1440"/>
        <v>0</v>
      </c>
      <c r="AU403" s="15"/>
      <c r="AV403" s="99"/>
      <c r="AW403" s="99">
        <f t="shared" si="1441"/>
        <v>0</v>
      </c>
      <c r="AX403" s="99">
        <f t="shared" si="1442"/>
        <v>0</v>
      </c>
      <c r="AY403" s="304">
        <v>0</v>
      </c>
      <c r="AZ403" s="288"/>
      <c r="BA403" s="288">
        <f t="shared" si="1443"/>
        <v>0</v>
      </c>
      <c r="BB403" s="288">
        <f t="shared" si="1444"/>
        <v>0</v>
      </c>
    </row>
    <row r="404" spans="1:54" s="1" customFormat="1" ht="15.75" hidden="1" x14ac:dyDescent="0.25">
      <c r="A404" s="136" t="s">
        <v>128</v>
      </c>
      <c r="B404" s="242"/>
      <c r="C404" s="242"/>
      <c r="D404" s="242"/>
      <c r="E404" s="136"/>
      <c r="F404" s="136"/>
      <c r="G404" s="136"/>
      <c r="H404" s="136"/>
      <c r="I404" s="136"/>
      <c r="J404" s="242"/>
      <c r="K404" s="242"/>
      <c r="L404" s="242"/>
      <c r="M404" s="242"/>
      <c r="N404" s="242"/>
      <c r="O404" s="206" t="s">
        <v>129</v>
      </c>
      <c r="P404" s="136" t="s">
        <v>129</v>
      </c>
      <c r="Q404" s="207" t="s">
        <v>130</v>
      </c>
      <c r="R404" s="49"/>
      <c r="S404" s="242"/>
      <c r="T404" s="242"/>
      <c r="U404" s="242"/>
      <c r="V404" s="242"/>
      <c r="W404" s="242"/>
      <c r="X404" s="131"/>
      <c r="Y404" s="32"/>
      <c r="Z404" s="32"/>
      <c r="AA404" s="31"/>
      <c r="AB404" s="32"/>
      <c r="AC404" s="51"/>
      <c r="AD404" s="131"/>
      <c r="AE404" s="131">
        <f t="shared" si="1433"/>
        <v>0</v>
      </c>
      <c r="AF404" s="131">
        <f t="shared" si="1434"/>
        <v>0</v>
      </c>
      <c r="AG404" s="31"/>
      <c r="AH404" s="32"/>
      <c r="AI404" s="30"/>
      <c r="AJ404" s="131"/>
      <c r="AK404" s="131">
        <f t="shared" si="1435"/>
        <v>0</v>
      </c>
      <c r="AL404" s="131">
        <f t="shared" si="1436"/>
        <v>0</v>
      </c>
      <c r="AM404" s="18"/>
      <c r="AN404" s="131"/>
      <c r="AO404" s="131">
        <f t="shared" si="1437"/>
        <v>0</v>
      </c>
      <c r="AP404" s="131">
        <f t="shared" si="1438"/>
        <v>0</v>
      </c>
      <c r="AQ404" s="21"/>
      <c r="AR404" s="208"/>
      <c r="AS404" s="208">
        <f t="shared" si="1439"/>
        <v>0</v>
      </c>
      <c r="AT404" s="208">
        <f t="shared" si="1440"/>
        <v>0</v>
      </c>
      <c r="AU404" s="15"/>
      <c r="AV404" s="99"/>
      <c r="AW404" s="99">
        <f t="shared" si="1441"/>
        <v>0</v>
      </c>
      <c r="AX404" s="99">
        <f t="shared" si="1442"/>
        <v>0</v>
      </c>
      <c r="AY404" s="304">
        <v>0</v>
      </c>
      <c r="AZ404" s="288"/>
      <c r="BA404" s="288">
        <f t="shared" si="1443"/>
        <v>0</v>
      </c>
      <c r="BB404" s="288">
        <f t="shared" si="1444"/>
        <v>0</v>
      </c>
    </row>
    <row r="405" spans="1:54" s="1" customFormat="1" ht="15.75" x14ac:dyDescent="0.25">
      <c r="A405" s="223" t="s">
        <v>131</v>
      </c>
      <c r="B405" s="224"/>
      <c r="C405" s="224"/>
      <c r="D405" s="224"/>
      <c r="E405" s="223"/>
      <c r="F405" s="223"/>
      <c r="G405" s="223"/>
      <c r="H405" s="223"/>
      <c r="I405" s="223"/>
      <c r="J405" s="224"/>
      <c r="K405" s="224"/>
      <c r="L405" s="224"/>
      <c r="M405" s="224"/>
      <c r="N405" s="224"/>
      <c r="O405" s="225"/>
      <c r="P405" s="225"/>
      <c r="Q405" s="226"/>
      <c r="R405" s="49"/>
      <c r="S405" s="224"/>
      <c r="T405" s="224"/>
      <c r="U405" s="224"/>
      <c r="V405" s="224"/>
      <c r="W405" s="224"/>
      <c r="X405" s="175"/>
      <c r="Y405" s="146"/>
      <c r="Z405" s="146"/>
      <c r="AA405" s="227"/>
      <c r="AB405" s="146"/>
      <c r="AC405" s="51"/>
      <c r="AD405" s="175"/>
      <c r="AE405" s="175"/>
      <c r="AF405" s="146"/>
      <c r="AG405" s="31"/>
      <c r="AH405" s="32"/>
      <c r="AI405" s="30"/>
      <c r="AJ405" s="175"/>
      <c r="AK405" s="175"/>
      <c r="AL405" s="146"/>
      <c r="AM405" s="18"/>
      <c r="AN405" s="175"/>
      <c r="AO405" s="175"/>
      <c r="AP405" s="146"/>
      <c r="AQ405" s="21"/>
      <c r="AR405" s="228"/>
      <c r="AS405" s="228"/>
      <c r="AT405" s="229"/>
      <c r="AU405" s="15"/>
      <c r="AV405" s="230"/>
      <c r="AW405" s="230"/>
      <c r="AX405" s="231"/>
      <c r="AY405" s="2"/>
      <c r="AZ405" s="290"/>
      <c r="BA405" s="290"/>
      <c r="BB405" s="291"/>
    </row>
    <row r="406" spans="1:54" s="1" customFormat="1" ht="15.75" x14ac:dyDescent="0.25">
      <c r="A406" s="136" t="s">
        <v>132</v>
      </c>
      <c r="B406" s="242"/>
      <c r="C406" s="242"/>
      <c r="D406" s="242"/>
      <c r="E406" s="136"/>
      <c r="F406" s="136"/>
      <c r="G406" s="136"/>
      <c r="H406" s="136"/>
      <c r="I406" s="136"/>
      <c r="J406" s="242"/>
      <c r="K406" s="242"/>
      <c r="L406" s="242"/>
      <c r="M406" s="242"/>
      <c r="N406" s="242"/>
      <c r="O406" s="206">
        <v>84.8</v>
      </c>
      <c r="P406" s="136">
        <v>96.67</v>
      </c>
      <c r="Q406" s="129">
        <v>0.06</v>
      </c>
      <c r="R406" s="49"/>
      <c r="S406" s="242"/>
      <c r="T406" s="242"/>
      <c r="U406" s="242"/>
      <c r="V406" s="242"/>
      <c r="W406" s="242"/>
      <c r="X406" s="131">
        <v>89.04</v>
      </c>
      <c r="Y406" s="131">
        <f t="shared" ref="Y406:Y408" si="1445">+X406*$Y$5</f>
        <v>12.465600000000002</v>
      </c>
      <c r="Z406" s="131">
        <f t="shared" ref="Z406:Z408" si="1446">+X406+Y406</f>
        <v>101.50560000000002</v>
      </c>
      <c r="AA406" s="31">
        <v>0.15</v>
      </c>
      <c r="AB406" s="131">
        <f t="shared" ref="AB406:AB408" si="1447">X406*AA406</f>
        <v>13.356</v>
      </c>
      <c r="AC406" s="51">
        <f t="shared" ref="AC406:AC408" si="1448">+X406+AB406</f>
        <v>102.396</v>
      </c>
      <c r="AD406" s="131">
        <v>102.4</v>
      </c>
      <c r="AE406" s="131">
        <f t="shared" ref="AE406:AE410" si="1449">+AD406*$Y$5</f>
        <v>14.336000000000002</v>
      </c>
      <c r="AF406" s="131">
        <f t="shared" ref="AF406:AF410" si="1450">+AD406+AE406</f>
        <v>116.736</v>
      </c>
      <c r="AG406" s="50">
        <v>0.06</v>
      </c>
      <c r="AH406" s="49">
        <f t="shared" ref="AH406:AH408" si="1451">AD406*AG406</f>
        <v>6.1440000000000001</v>
      </c>
      <c r="AI406" s="51">
        <f t="shared" ref="AI406:AI408" si="1452">+AD406+AH406</f>
        <v>108.54400000000001</v>
      </c>
      <c r="AJ406" s="131">
        <v>108.54</v>
      </c>
      <c r="AK406" s="131">
        <f t="shared" ref="AK406:AK410" si="1453">+AJ406*$Y$5</f>
        <v>15.195600000000002</v>
      </c>
      <c r="AL406" s="131">
        <f t="shared" ref="AL406:AL410" si="1454">+AJ406+AK406</f>
        <v>123.73560000000001</v>
      </c>
      <c r="AM406" s="137">
        <v>0.1</v>
      </c>
      <c r="AN406" s="131">
        <f t="shared" ref="AN406:AN410" si="1455">+AJ406*AM406+AJ406</f>
        <v>119.39400000000001</v>
      </c>
      <c r="AO406" s="131">
        <f t="shared" ref="AO406:AO410" si="1456">+AN406*$Y$5</f>
        <v>16.715160000000001</v>
      </c>
      <c r="AP406" s="131">
        <f t="shared" ref="AP406:AP410" si="1457">+AN406+AO406</f>
        <v>136.10916</v>
      </c>
      <c r="AQ406" s="21">
        <v>0.06</v>
      </c>
      <c r="AR406" s="208">
        <f t="shared" ref="AR406:AR410" si="1458">+AN406*AQ406+AN406</f>
        <v>126.55764000000001</v>
      </c>
      <c r="AS406" s="208">
        <f t="shared" ref="AS406:AS410" si="1459">+AR406*$Y$5</f>
        <v>17.718069600000003</v>
      </c>
      <c r="AT406" s="208">
        <f t="shared" ref="AT406:AT410" si="1460">+AR406+AS406</f>
        <v>144.2757096</v>
      </c>
      <c r="AU406" s="15">
        <v>6.3600000000000004E-2</v>
      </c>
      <c r="AV406" s="99">
        <f t="shared" ref="AV406:AV410" si="1461">+AR406*AU406+AR406</f>
        <v>134.60670590399999</v>
      </c>
      <c r="AW406" s="99">
        <f t="shared" ref="AW406:AW410" si="1462">+AV406*$Y$5</f>
        <v>18.84493882656</v>
      </c>
      <c r="AX406" s="99">
        <f t="shared" ref="AX406:AX410" si="1463">+AV406+AW406</f>
        <v>153.45164473055999</v>
      </c>
      <c r="AY406" s="304">
        <v>7.0000000000000007E-2</v>
      </c>
      <c r="AZ406" s="288">
        <f t="shared" ref="AZ406:AZ410" si="1464">+AV406*AY406+AV406</f>
        <v>144.02917531727999</v>
      </c>
      <c r="BA406" s="219">
        <f t="shared" ref="BA406:BA410" si="1465">+AZ406*$BA$5</f>
        <v>21.604376297591998</v>
      </c>
      <c r="BB406" s="288">
        <f t="shared" ref="BB406:BB410" si="1466">+AZ406+BA406</f>
        <v>165.63355161487198</v>
      </c>
    </row>
    <row r="407" spans="1:54" s="1" customFormat="1" ht="15.75" x14ac:dyDescent="0.25">
      <c r="A407" s="136" t="s">
        <v>133</v>
      </c>
      <c r="B407" s="242"/>
      <c r="C407" s="242"/>
      <c r="D407" s="242"/>
      <c r="E407" s="136"/>
      <c r="F407" s="136"/>
      <c r="G407" s="136"/>
      <c r="H407" s="136"/>
      <c r="I407" s="136"/>
      <c r="J407" s="242"/>
      <c r="K407" s="242"/>
      <c r="L407" s="242"/>
      <c r="M407" s="242"/>
      <c r="N407" s="242"/>
      <c r="O407" s="206">
        <v>12.72</v>
      </c>
      <c r="P407" s="136">
        <v>14.5</v>
      </c>
      <c r="Q407" s="129">
        <v>0.06</v>
      </c>
      <c r="R407" s="49"/>
      <c r="S407" s="242"/>
      <c r="T407" s="242"/>
      <c r="U407" s="242"/>
      <c r="V407" s="242"/>
      <c r="W407" s="242"/>
      <c r="X407" s="131">
        <v>13.36</v>
      </c>
      <c r="Y407" s="131">
        <f t="shared" si="1445"/>
        <v>1.8704000000000001</v>
      </c>
      <c r="Z407" s="131">
        <f t="shared" si="1446"/>
        <v>15.230399999999999</v>
      </c>
      <c r="AA407" s="31">
        <v>0.15</v>
      </c>
      <c r="AB407" s="131">
        <f t="shared" si="1447"/>
        <v>2.004</v>
      </c>
      <c r="AC407" s="51">
        <f t="shared" si="1448"/>
        <v>15.363999999999999</v>
      </c>
      <c r="AD407" s="131">
        <v>15.36</v>
      </c>
      <c r="AE407" s="131">
        <f t="shared" si="1449"/>
        <v>2.1504000000000003</v>
      </c>
      <c r="AF407" s="131">
        <f t="shared" si="1450"/>
        <v>17.510400000000001</v>
      </c>
      <c r="AG407" s="50">
        <v>0.06</v>
      </c>
      <c r="AH407" s="49">
        <f t="shared" si="1451"/>
        <v>0.92159999999999997</v>
      </c>
      <c r="AI407" s="51">
        <f t="shared" si="1452"/>
        <v>16.281600000000001</v>
      </c>
      <c r="AJ407" s="131">
        <v>15.36</v>
      </c>
      <c r="AK407" s="131">
        <f t="shared" si="1453"/>
        <v>2.1504000000000003</v>
      </c>
      <c r="AL407" s="131">
        <f t="shared" si="1454"/>
        <v>17.510400000000001</v>
      </c>
      <c r="AM407" s="137">
        <v>0.1</v>
      </c>
      <c r="AN407" s="131">
        <f t="shared" si="1455"/>
        <v>16.896000000000001</v>
      </c>
      <c r="AO407" s="131">
        <f t="shared" si="1456"/>
        <v>2.3654400000000004</v>
      </c>
      <c r="AP407" s="131">
        <f t="shared" si="1457"/>
        <v>19.26144</v>
      </c>
      <c r="AQ407" s="21">
        <v>0</v>
      </c>
      <c r="AR407" s="208">
        <f t="shared" si="1458"/>
        <v>16.896000000000001</v>
      </c>
      <c r="AS407" s="208">
        <f t="shared" si="1459"/>
        <v>2.3654400000000004</v>
      </c>
      <c r="AT407" s="208">
        <f t="shared" si="1460"/>
        <v>19.26144</v>
      </c>
      <c r="AU407" s="15">
        <v>6.3600000000000004E-2</v>
      </c>
      <c r="AV407" s="99">
        <f t="shared" si="1461"/>
        <v>17.9705856</v>
      </c>
      <c r="AW407" s="99">
        <f t="shared" si="1462"/>
        <v>2.5158819840000004</v>
      </c>
      <c r="AX407" s="99">
        <f t="shared" si="1463"/>
        <v>20.486467584</v>
      </c>
      <c r="AY407" s="304">
        <v>7.0000000000000007E-2</v>
      </c>
      <c r="AZ407" s="288">
        <f t="shared" si="1464"/>
        <v>19.228526592000001</v>
      </c>
      <c r="BA407" s="219">
        <f t="shared" si="1465"/>
        <v>2.8842789888000002</v>
      </c>
      <c r="BB407" s="288">
        <f t="shared" si="1466"/>
        <v>22.1128055808</v>
      </c>
    </row>
    <row r="408" spans="1:54" s="1" customFormat="1" ht="15.75" x14ac:dyDescent="0.25">
      <c r="A408" s="136" t="s">
        <v>134</v>
      </c>
      <c r="B408" s="242"/>
      <c r="C408" s="242"/>
      <c r="D408" s="242"/>
      <c r="E408" s="136"/>
      <c r="F408" s="136"/>
      <c r="G408" s="136"/>
      <c r="H408" s="136"/>
      <c r="I408" s="136"/>
      <c r="J408" s="242"/>
      <c r="K408" s="242"/>
      <c r="L408" s="242"/>
      <c r="M408" s="242"/>
      <c r="N408" s="242"/>
      <c r="O408" s="206">
        <v>795</v>
      </c>
      <c r="P408" s="136">
        <v>906.3</v>
      </c>
      <c r="Q408" s="129">
        <v>0.06</v>
      </c>
      <c r="R408" s="49"/>
      <c r="S408" s="242"/>
      <c r="T408" s="242"/>
      <c r="U408" s="242"/>
      <c r="V408" s="242"/>
      <c r="W408" s="242"/>
      <c r="X408" s="131">
        <v>834.75</v>
      </c>
      <c r="Y408" s="131">
        <f t="shared" si="1445"/>
        <v>116.86500000000001</v>
      </c>
      <c r="Z408" s="131">
        <f t="shared" si="1446"/>
        <v>951.61500000000001</v>
      </c>
      <c r="AA408" s="31">
        <v>0.15</v>
      </c>
      <c r="AB408" s="131">
        <f t="shared" si="1447"/>
        <v>125.21249999999999</v>
      </c>
      <c r="AC408" s="51">
        <f t="shared" si="1448"/>
        <v>959.96249999999998</v>
      </c>
      <c r="AD408" s="131">
        <v>959.96</v>
      </c>
      <c r="AE408" s="131">
        <f t="shared" si="1449"/>
        <v>134.39440000000002</v>
      </c>
      <c r="AF408" s="131">
        <f t="shared" si="1450"/>
        <v>1094.3544000000002</v>
      </c>
      <c r="AG408" s="50">
        <v>0.06</v>
      </c>
      <c r="AH408" s="49">
        <f t="shared" si="1451"/>
        <v>57.5976</v>
      </c>
      <c r="AI408" s="51">
        <f t="shared" si="1452"/>
        <v>1017.5576000000001</v>
      </c>
      <c r="AJ408" s="131">
        <v>1017.56</v>
      </c>
      <c r="AK408" s="131">
        <f t="shared" si="1453"/>
        <v>142.45840000000001</v>
      </c>
      <c r="AL408" s="131">
        <f t="shared" si="1454"/>
        <v>1160.0183999999999</v>
      </c>
      <c r="AM408" s="137">
        <v>0.1</v>
      </c>
      <c r="AN408" s="131">
        <f t="shared" si="1455"/>
        <v>1119.316</v>
      </c>
      <c r="AO408" s="131">
        <f t="shared" si="1456"/>
        <v>156.70424000000003</v>
      </c>
      <c r="AP408" s="131">
        <f t="shared" si="1457"/>
        <v>1276.0202400000001</v>
      </c>
      <c r="AQ408" s="21">
        <v>0.06</v>
      </c>
      <c r="AR408" s="208">
        <f t="shared" si="1458"/>
        <v>1186.47496</v>
      </c>
      <c r="AS408" s="208">
        <f t="shared" si="1459"/>
        <v>166.10649440000003</v>
      </c>
      <c r="AT408" s="208">
        <f t="shared" si="1460"/>
        <v>1352.5814544</v>
      </c>
      <c r="AU408" s="15">
        <v>6.3600000000000004E-2</v>
      </c>
      <c r="AV408" s="99">
        <f t="shared" si="1461"/>
        <v>1261.9347674559999</v>
      </c>
      <c r="AW408" s="99">
        <f t="shared" si="1462"/>
        <v>176.67086744384</v>
      </c>
      <c r="AX408" s="99">
        <f t="shared" si="1463"/>
        <v>1438.60563489984</v>
      </c>
      <c r="AY408" s="304">
        <v>7.0000000000000007E-2</v>
      </c>
      <c r="AZ408" s="288">
        <f t="shared" si="1464"/>
        <v>1350.2702011779199</v>
      </c>
      <c r="BA408" s="219">
        <f t="shared" si="1465"/>
        <v>202.54053017668798</v>
      </c>
      <c r="BB408" s="288">
        <f t="shared" si="1466"/>
        <v>1552.8107313546079</v>
      </c>
    </row>
    <row r="409" spans="1:54" s="1" customFormat="1" ht="15.75" x14ac:dyDescent="0.25">
      <c r="A409" s="136" t="s">
        <v>133</v>
      </c>
      <c r="B409" s="242"/>
      <c r="C409" s="242"/>
      <c r="D409" s="242"/>
      <c r="E409" s="136"/>
      <c r="F409" s="136"/>
      <c r="G409" s="136"/>
      <c r="H409" s="136"/>
      <c r="I409" s="136"/>
      <c r="J409" s="242"/>
      <c r="K409" s="242"/>
      <c r="L409" s="242"/>
      <c r="M409" s="242"/>
      <c r="N409" s="242"/>
      <c r="O409" s="206"/>
      <c r="P409" s="136"/>
      <c r="Q409" s="129"/>
      <c r="R409" s="49"/>
      <c r="S409" s="242"/>
      <c r="T409" s="242"/>
      <c r="U409" s="242"/>
      <c r="V409" s="242"/>
      <c r="W409" s="242"/>
      <c r="X409" s="131"/>
      <c r="Y409" s="131"/>
      <c r="Z409" s="131"/>
      <c r="AA409" s="31"/>
      <c r="AB409" s="131"/>
      <c r="AC409" s="51"/>
      <c r="AD409" s="131">
        <v>15.36</v>
      </c>
      <c r="AE409" s="131">
        <f t="shared" si="1449"/>
        <v>2.1504000000000003</v>
      </c>
      <c r="AF409" s="131">
        <f t="shared" si="1450"/>
        <v>17.510400000000001</v>
      </c>
      <c r="AG409" s="50">
        <v>0.06</v>
      </c>
      <c r="AH409" s="49">
        <f t="shared" ref="AH409" si="1467">AD409*AG409</f>
        <v>0.92159999999999997</v>
      </c>
      <c r="AI409" s="51">
        <f t="shared" ref="AI409" si="1468">+AD409+AH409</f>
        <v>16.281600000000001</v>
      </c>
      <c r="AJ409" s="131">
        <v>16.28</v>
      </c>
      <c r="AK409" s="131">
        <f t="shared" ref="AK409" si="1469">+AJ409*$Y$5</f>
        <v>2.2792000000000003</v>
      </c>
      <c r="AL409" s="131">
        <f t="shared" ref="AL409" si="1470">+AJ409+AK409</f>
        <v>18.559200000000001</v>
      </c>
      <c r="AM409" s="137">
        <v>0.1</v>
      </c>
      <c r="AN409" s="131">
        <f t="shared" si="1455"/>
        <v>17.908000000000001</v>
      </c>
      <c r="AO409" s="131">
        <f t="shared" si="1456"/>
        <v>2.5071200000000005</v>
      </c>
      <c r="AP409" s="131">
        <f t="shared" si="1457"/>
        <v>20.415120000000002</v>
      </c>
      <c r="AQ409" s="21">
        <v>0.06</v>
      </c>
      <c r="AR409" s="208">
        <f t="shared" si="1458"/>
        <v>18.982480000000002</v>
      </c>
      <c r="AS409" s="208">
        <f t="shared" si="1459"/>
        <v>2.6575472000000007</v>
      </c>
      <c r="AT409" s="208">
        <f t="shared" si="1460"/>
        <v>21.640027200000002</v>
      </c>
      <c r="AU409" s="15">
        <v>6.3600000000000004E-2</v>
      </c>
      <c r="AV409" s="99">
        <f t="shared" si="1461"/>
        <v>20.189765728000001</v>
      </c>
      <c r="AW409" s="99">
        <f t="shared" si="1462"/>
        <v>2.8265672019200005</v>
      </c>
      <c r="AX409" s="99">
        <f t="shared" si="1463"/>
        <v>23.016332929920001</v>
      </c>
      <c r="AY409" s="304">
        <v>7.0000000000000007E-2</v>
      </c>
      <c r="AZ409" s="288">
        <f>+AV409*AY409+AV409</f>
        <v>21.603049328960001</v>
      </c>
      <c r="BA409" s="219">
        <f t="shared" si="1465"/>
        <v>3.2404573993440002</v>
      </c>
      <c r="BB409" s="288">
        <f t="shared" si="1466"/>
        <v>24.843506728304</v>
      </c>
    </row>
    <row r="410" spans="1:54" s="1" customFormat="1" ht="15.75" x14ac:dyDescent="0.25">
      <c r="A410" s="257" t="s">
        <v>135</v>
      </c>
      <c r="B410" s="258"/>
      <c r="C410" s="258"/>
      <c r="D410" s="258"/>
      <c r="E410" s="257"/>
      <c r="F410" s="257"/>
      <c r="G410" s="257"/>
      <c r="H410" s="257"/>
      <c r="I410" s="257"/>
      <c r="J410" s="258"/>
      <c r="K410" s="258"/>
      <c r="L410" s="258"/>
      <c r="M410" s="258"/>
      <c r="N410" s="258"/>
      <c r="O410" s="206">
        <v>742</v>
      </c>
      <c r="P410" s="136">
        <v>845.88</v>
      </c>
      <c r="Q410" s="129">
        <v>0.06</v>
      </c>
      <c r="R410" s="49"/>
      <c r="S410" s="258"/>
      <c r="T410" s="258"/>
      <c r="U410" s="258"/>
      <c r="V410" s="258"/>
      <c r="W410" s="258"/>
      <c r="X410" s="131"/>
      <c r="Y410" s="131"/>
      <c r="Z410" s="131"/>
      <c r="AA410" s="31"/>
      <c r="AB410" s="131"/>
      <c r="AC410" s="51"/>
      <c r="AD410" s="131"/>
      <c r="AE410" s="131">
        <f t="shared" si="1449"/>
        <v>0</v>
      </c>
      <c r="AF410" s="131">
        <f t="shared" si="1450"/>
        <v>0</v>
      </c>
      <c r="AG410" s="31"/>
      <c r="AH410" s="32"/>
      <c r="AI410" s="30"/>
      <c r="AJ410" s="131"/>
      <c r="AK410" s="131">
        <f t="shared" si="1453"/>
        <v>0</v>
      </c>
      <c r="AL410" s="131">
        <f t="shared" si="1454"/>
        <v>0</v>
      </c>
      <c r="AM410" s="137">
        <v>0.1</v>
      </c>
      <c r="AN410" s="131">
        <f t="shared" si="1455"/>
        <v>0</v>
      </c>
      <c r="AO410" s="131">
        <f t="shared" si="1456"/>
        <v>0</v>
      </c>
      <c r="AP410" s="131">
        <f t="shared" si="1457"/>
        <v>0</v>
      </c>
      <c r="AQ410" s="21">
        <v>0.06</v>
      </c>
      <c r="AR410" s="208">
        <f t="shared" si="1458"/>
        <v>0</v>
      </c>
      <c r="AS410" s="208">
        <f t="shared" si="1459"/>
        <v>0</v>
      </c>
      <c r="AT410" s="208">
        <f t="shared" si="1460"/>
        <v>0</v>
      </c>
      <c r="AU410" s="15">
        <v>6.3600000000000004E-2</v>
      </c>
      <c r="AV410" s="99">
        <f t="shared" si="1461"/>
        <v>0</v>
      </c>
      <c r="AW410" s="99">
        <f t="shared" si="1462"/>
        <v>0</v>
      </c>
      <c r="AX410" s="99">
        <f t="shared" si="1463"/>
        <v>0</v>
      </c>
      <c r="AY410" s="304">
        <v>7.0000000000000007E-2</v>
      </c>
      <c r="AZ410" s="288">
        <f t="shared" si="1464"/>
        <v>0</v>
      </c>
      <c r="BA410" s="219">
        <f t="shared" si="1465"/>
        <v>0</v>
      </c>
      <c r="BB410" s="288">
        <f t="shared" si="1466"/>
        <v>0</v>
      </c>
    </row>
    <row r="411" spans="1:54" s="1" customFormat="1" ht="15.75" x14ac:dyDescent="0.25">
      <c r="A411" s="263" t="s">
        <v>349</v>
      </c>
      <c r="B411" s="258"/>
      <c r="C411" s="258"/>
      <c r="D411" s="258"/>
      <c r="E411" s="257"/>
      <c r="F411" s="257"/>
      <c r="G411" s="257"/>
      <c r="H411" s="257"/>
      <c r="I411" s="257"/>
      <c r="J411" s="258"/>
      <c r="K411" s="258"/>
      <c r="L411" s="258"/>
      <c r="M411" s="258"/>
      <c r="N411" s="258"/>
      <c r="O411" s="206"/>
      <c r="P411" s="136"/>
      <c r="Q411" s="129"/>
      <c r="R411" s="49"/>
      <c r="S411" s="258"/>
      <c r="T411" s="258"/>
      <c r="U411" s="258"/>
      <c r="V411" s="258"/>
      <c r="W411" s="258"/>
      <c r="X411" s="131"/>
      <c r="Y411" s="131"/>
      <c r="Z411" s="131"/>
      <c r="AA411" s="31"/>
      <c r="AB411" s="131"/>
      <c r="AC411" s="51"/>
      <c r="AD411" s="131"/>
      <c r="AE411" s="131"/>
      <c r="AF411" s="131"/>
      <c r="AG411" s="31"/>
      <c r="AH411" s="32"/>
      <c r="AI411" s="30"/>
      <c r="AJ411" s="131"/>
      <c r="AK411" s="131"/>
      <c r="AL411" s="131"/>
      <c r="AM411" s="137"/>
      <c r="AN411" s="131"/>
      <c r="AO411" s="131"/>
      <c r="AP411" s="131"/>
      <c r="AQ411" s="21"/>
      <c r="AR411" s="228"/>
      <c r="AS411" s="228"/>
      <c r="AT411" s="228"/>
      <c r="AU411" s="15"/>
      <c r="AV411" s="230"/>
      <c r="AW411" s="230"/>
      <c r="AX411" s="230"/>
      <c r="AY411" s="2"/>
      <c r="AZ411" s="290"/>
      <c r="BA411" s="290"/>
      <c r="BB411" s="290"/>
    </row>
    <row r="412" spans="1:54" s="1" customFormat="1" ht="15.75" x14ac:dyDescent="0.25">
      <c r="A412" s="264" t="s">
        <v>350</v>
      </c>
      <c r="B412" s="177"/>
      <c r="C412" s="177"/>
      <c r="D412" s="177"/>
      <c r="E412" s="177"/>
      <c r="F412" s="177"/>
      <c r="G412" s="177"/>
      <c r="H412" s="177"/>
      <c r="I412" s="177"/>
      <c r="J412" s="177"/>
      <c r="K412" s="177"/>
      <c r="L412" s="177"/>
      <c r="M412" s="177"/>
      <c r="N412" s="177"/>
      <c r="O412" s="245"/>
      <c r="P412" s="42"/>
      <c r="Q412" s="48"/>
      <c r="R412" s="49"/>
      <c r="S412" s="177"/>
      <c r="T412" s="177"/>
      <c r="U412" s="177"/>
      <c r="V412" s="177"/>
      <c r="W412" s="177"/>
      <c r="X412" s="65"/>
      <c r="Y412" s="65"/>
      <c r="Z412" s="65"/>
      <c r="AA412" s="50"/>
      <c r="AB412" s="65"/>
      <c r="AC412" s="51"/>
      <c r="AD412" s="65"/>
      <c r="AE412" s="65"/>
      <c r="AF412" s="65"/>
      <c r="AG412" s="50"/>
      <c r="AH412" s="49"/>
      <c r="AI412" s="51"/>
      <c r="AJ412" s="65"/>
      <c r="AK412" s="65"/>
      <c r="AL412" s="65"/>
      <c r="AM412" s="21"/>
      <c r="AN412" s="65"/>
      <c r="AO412" s="65"/>
      <c r="AP412" s="65"/>
      <c r="AQ412" s="21"/>
      <c r="AR412" s="79"/>
      <c r="AS412" s="79"/>
      <c r="AT412" s="79"/>
      <c r="AU412" s="15"/>
      <c r="AV412" s="80"/>
      <c r="AW412" s="80"/>
      <c r="AX412" s="80"/>
      <c r="AY412" s="2"/>
      <c r="AZ412" s="219"/>
      <c r="BA412" s="219"/>
      <c r="BB412" s="219"/>
    </row>
    <row r="413" spans="1:54" s="1" customFormat="1" ht="15.75" x14ac:dyDescent="0.25">
      <c r="A413" s="264" t="s">
        <v>354</v>
      </c>
      <c r="B413" s="177"/>
      <c r="C413" s="177"/>
      <c r="D413" s="177"/>
      <c r="E413" s="177"/>
      <c r="F413" s="177"/>
      <c r="G413" s="177"/>
      <c r="H413" s="177"/>
      <c r="I413" s="177"/>
      <c r="J413" s="177"/>
      <c r="K413" s="177"/>
      <c r="L413" s="177"/>
      <c r="M413" s="177"/>
      <c r="N413" s="177"/>
      <c r="O413" s="245"/>
      <c r="P413" s="42"/>
      <c r="Q413" s="48"/>
      <c r="R413" s="49"/>
      <c r="S413" s="177"/>
      <c r="T413" s="177"/>
      <c r="U413" s="177"/>
      <c r="V413" s="177"/>
      <c r="W413" s="177"/>
      <c r="X413" s="65"/>
      <c r="Y413" s="65"/>
      <c r="Z413" s="65"/>
      <c r="AA413" s="50"/>
      <c r="AB413" s="65"/>
      <c r="AC413" s="51"/>
      <c r="AD413" s="65"/>
      <c r="AE413" s="65"/>
      <c r="AF413" s="65"/>
      <c r="AG413" s="50"/>
      <c r="AH413" s="49"/>
      <c r="AI413" s="51"/>
      <c r="AJ413" s="65"/>
      <c r="AK413" s="65"/>
      <c r="AL413" s="65"/>
      <c r="AM413" s="21"/>
      <c r="AN413" s="65"/>
      <c r="AO413" s="65"/>
      <c r="AP413" s="65"/>
      <c r="AQ413" s="21"/>
      <c r="AR413" s="79"/>
      <c r="AS413" s="79"/>
      <c r="AT413" s="79"/>
      <c r="AU413" s="15" t="s">
        <v>378</v>
      </c>
      <c r="AV413" s="80">
        <v>430</v>
      </c>
      <c r="AW413" s="80">
        <f t="shared" ref="AW413:AW416" si="1471">+AV413*$Y$5</f>
        <v>60.2</v>
      </c>
      <c r="AX413" s="80">
        <f t="shared" ref="AX413:AX416" si="1472">+AV413+AW413</f>
        <v>490.2</v>
      </c>
      <c r="AY413" s="304">
        <v>7.0000000000000007E-2</v>
      </c>
      <c r="AZ413" s="288">
        <f t="shared" ref="AZ413:AZ418" si="1473">+AV413*AY413+AV413</f>
        <v>460.1</v>
      </c>
      <c r="BA413" s="219">
        <f t="shared" ref="BA413:BA416" si="1474">+AZ413*$BA$5</f>
        <v>69.015000000000001</v>
      </c>
      <c r="BB413" s="219">
        <f t="shared" ref="BB413:BB416" si="1475">+AZ413+BA413</f>
        <v>529.11500000000001</v>
      </c>
    </row>
    <row r="414" spans="1:54" s="1" customFormat="1" ht="15.75" x14ac:dyDescent="0.25">
      <c r="A414" s="264" t="s">
        <v>355</v>
      </c>
      <c r="B414" s="177"/>
      <c r="C414" s="177"/>
      <c r="D414" s="177"/>
      <c r="E414" s="177"/>
      <c r="F414" s="177"/>
      <c r="G414" s="177"/>
      <c r="H414" s="177"/>
      <c r="I414" s="177"/>
      <c r="J414" s="177"/>
      <c r="K414" s="177"/>
      <c r="L414" s="177"/>
      <c r="M414" s="177"/>
      <c r="N414" s="177"/>
      <c r="O414" s="245"/>
      <c r="P414" s="42"/>
      <c r="Q414" s="48"/>
      <c r="R414" s="49"/>
      <c r="S414" s="177"/>
      <c r="T414" s="177"/>
      <c r="U414" s="177"/>
      <c r="V414" s="177"/>
      <c r="W414" s="177"/>
      <c r="X414" s="65"/>
      <c r="Y414" s="65"/>
      <c r="Z414" s="65"/>
      <c r="AA414" s="50"/>
      <c r="AB414" s="65"/>
      <c r="AC414" s="51"/>
      <c r="AD414" s="65"/>
      <c r="AE414" s="65"/>
      <c r="AF414" s="65"/>
      <c r="AG414" s="50"/>
      <c r="AH414" s="49"/>
      <c r="AI414" s="51"/>
      <c r="AJ414" s="65"/>
      <c r="AK414" s="65"/>
      <c r="AL414" s="65"/>
      <c r="AM414" s="21"/>
      <c r="AN414" s="65"/>
      <c r="AO414" s="65"/>
      <c r="AP414" s="65"/>
      <c r="AQ414" s="21"/>
      <c r="AR414" s="79"/>
      <c r="AS414" s="79"/>
      <c r="AT414" s="79"/>
      <c r="AU414" s="15" t="s">
        <v>378</v>
      </c>
      <c r="AV414" s="80">
        <v>510</v>
      </c>
      <c r="AW414" s="80">
        <f t="shared" si="1471"/>
        <v>71.400000000000006</v>
      </c>
      <c r="AX414" s="80">
        <f t="shared" si="1472"/>
        <v>581.4</v>
      </c>
      <c r="AY414" s="304">
        <v>7.0000000000000007E-2</v>
      </c>
      <c r="AZ414" s="288">
        <f t="shared" si="1473"/>
        <v>545.70000000000005</v>
      </c>
      <c r="BA414" s="219">
        <f t="shared" si="1474"/>
        <v>81.855000000000004</v>
      </c>
      <c r="BB414" s="219">
        <f t="shared" si="1475"/>
        <v>627.55500000000006</v>
      </c>
    </row>
    <row r="415" spans="1:54" s="1" customFormat="1" ht="15.75" x14ac:dyDescent="0.25">
      <c r="A415" s="264" t="s">
        <v>356</v>
      </c>
      <c r="B415" s="177"/>
      <c r="C415" s="177"/>
      <c r="D415" s="177"/>
      <c r="E415" s="177"/>
      <c r="F415" s="177"/>
      <c r="G415" s="177"/>
      <c r="H415" s="177"/>
      <c r="I415" s="177"/>
      <c r="J415" s="177"/>
      <c r="K415" s="177"/>
      <c r="L415" s="177"/>
      <c r="M415" s="177"/>
      <c r="N415" s="177"/>
      <c r="O415" s="245"/>
      <c r="P415" s="42"/>
      <c r="Q415" s="48"/>
      <c r="R415" s="49"/>
      <c r="S415" s="177"/>
      <c r="T415" s="177"/>
      <c r="U415" s="177"/>
      <c r="V415" s="177"/>
      <c r="W415" s="177"/>
      <c r="X415" s="65"/>
      <c r="Y415" s="65"/>
      <c r="Z415" s="65"/>
      <c r="AA415" s="50"/>
      <c r="AB415" s="65"/>
      <c r="AC415" s="51"/>
      <c r="AD415" s="65"/>
      <c r="AE415" s="65"/>
      <c r="AF415" s="65"/>
      <c r="AG415" s="50"/>
      <c r="AH415" s="49"/>
      <c r="AI415" s="51"/>
      <c r="AJ415" s="65"/>
      <c r="AK415" s="65"/>
      <c r="AL415" s="65"/>
      <c r="AM415" s="21"/>
      <c r="AN415" s="65"/>
      <c r="AO415" s="65"/>
      <c r="AP415" s="65"/>
      <c r="AQ415" s="21"/>
      <c r="AR415" s="79"/>
      <c r="AS415" s="79"/>
      <c r="AT415" s="79"/>
      <c r="AU415" s="15" t="s">
        <v>378</v>
      </c>
      <c r="AV415" s="80">
        <v>630</v>
      </c>
      <c r="AW415" s="80">
        <f t="shared" si="1471"/>
        <v>88.2</v>
      </c>
      <c r="AX415" s="80">
        <f t="shared" si="1472"/>
        <v>718.2</v>
      </c>
      <c r="AY415" s="304">
        <v>7.0000000000000007E-2</v>
      </c>
      <c r="AZ415" s="288">
        <f t="shared" si="1473"/>
        <v>674.1</v>
      </c>
      <c r="BA415" s="219">
        <f t="shared" si="1474"/>
        <v>101.11499999999999</v>
      </c>
      <c r="BB415" s="219">
        <f t="shared" si="1475"/>
        <v>775.21500000000003</v>
      </c>
    </row>
    <row r="416" spans="1:54" s="1" customFormat="1" ht="15.75" x14ac:dyDescent="0.25">
      <c r="A416" s="264" t="s">
        <v>357</v>
      </c>
      <c r="B416" s="177"/>
      <c r="C416" s="177"/>
      <c r="D416" s="177"/>
      <c r="E416" s="177"/>
      <c r="F416" s="177"/>
      <c r="G416" s="177"/>
      <c r="H416" s="177"/>
      <c r="I416" s="177"/>
      <c r="J416" s="177"/>
      <c r="K416" s="177"/>
      <c r="L416" s="177"/>
      <c r="M416" s="177"/>
      <c r="N416" s="177"/>
      <c r="O416" s="245"/>
      <c r="P416" s="42"/>
      <c r="Q416" s="48"/>
      <c r="R416" s="49"/>
      <c r="S416" s="177"/>
      <c r="T416" s="177"/>
      <c r="U416" s="177"/>
      <c r="V416" s="177"/>
      <c r="W416" s="177"/>
      <c r="X416" s="65"/>
      <c r="Y416" s="65"/>
      <c r="Z416" s="65"/>
      <c r="AA416" s="50"/>
      <c r="AB416" s="65"/>
      <c r="AC416" s="51"/>
      <c r="AD416" s="65"/>
      <c r="AE416" s="65"/>
      <c r="AF416" s="65"/>
      <c r="AG416" s="50"/>
      <c r="AH416" s="49"/>
      <c r="AI416" s="51"/>
      <c r="AJ416" s="65"/>
      <c r="AK416" s="65"/>
      <c r="AL416" s="65"/>
      <c r="AM416" s="21"/>
      <c r="AN416" s="65"/>
      <c r="AO416" s="65"/>
      <c r="AP416" s="65"/>
      <c r="AQ416" s="21"/>
      <c r="AR416" s="79"/>
      <c r="AS416" s="79"/>
      <c r="AT416" s="79"/>
      <c r="AU416" s="15" t="s">
        <v>378</v>
      </c>
      <c r="AV416" s="80">
        <v>710</v>
      </c>
      <c r="AW416" s="80">
        <f t="shared" si="1471"/>
        <v>99.4</v>
      </c>
      <c r="AX416" s="80">
        <f t="shared" si="1472"/>
        <v>809.4</v>
      </c>
      <c r="AY416" s="304">
        <v>7.0000000000000007E-2</v>
      </c>
      <c r="AZ416" s="288">
        <f t="shared" si="1473"/>
        <v>759.7</v>
      </c>
      <c r="BA416" s="219">
        <f t="shared" si="1474"/>
        <v>113.955</v>
      </c>
      <c r="BB416" s="219">
        <f t="shared" si="1475"/>
        <v>873.65500000000009</v>
      </c>
    </row>
    <row r="417" spans="1:54" s="1" customFormat="1" ht="15.75" x14ac:dyDescent="0.25">
      <c r="A417" s="263" t="s">
        <v>351</v>
      </c>
      <c r="B417" s="258"/>
      <c r="C417" s="258"/>
      <c r="D417" s="258"/>
      <c r="E417" s="257"/>
      <c r="F417" s="257"/>
      <c r="G417" s="257"/>
      <c r="H417" s="257"/>
      <c r="I417" s="257"/>
      <c r="J417" s="258"/>
      <c r="K417" s="258"/>
      <c r="L417" s="258"/>
      <c r="M417" s="258"/>
      <c r="N417" s="258"/>
      <c r="O417" s="206"/>
      <c r="P417" s="136"/>
      <c r="Q417" s="129"/>
      <c r="R417" s="49"/>
      <c r="S417" s="258"/>
      <c r="T417" s="258"/>
      <c r="U417" s="258"/>
      <c r="V417" s="258"/>
      <c r="W417" s="258"/>
      <c r="X417" s="131"/>
      <c r="Y417" s="131"/>
      <c r="Z417" s="131"/>
      <c r="AA417" s="31"/>
      <c r="AB417" s="131"/>
      <c r="AC417" s="51"/>
      <c r="AD417" s="131"/>
      <c r="AE417" s="131"/>
      <c r="AF417" s="131"/>
      <c r="AG417" s="31"/>
      <c r="AH417" s="32"/>
      <c r="AI417" s="30"/>
      <c r="AJ417" s="131"/>
      <c r="AK417" s="131"/>
      <c r="AL417" s="131"/>
      <c r="AM417" s="137"/>
      <c r="AN417" s="131"/>
      <c r="AO417" s="131"/>
      <c r="AP417" s="131"/>
      <c r="AQ417" s="21"/>
      <c r="AR417" s="228"/>
      <c r="AS417" s="228"/>
      <c r="AT417" s="228"/>
      <c r="AU417" s="15"/>
      <c r="AV417" s="230"/>
      <c r="AW417" s="230"/>
      <c r="AX417" s="230"/>
      <c r="AY417" s="2"/>
      <c r="AZ417" s="290"/>
      <c r="BA417" s="290"/>
      <c r="BB417" s="290"/>
    </row>
    <row r="418" spans="1:54" s="1" customFormat="1" ht="15.75" x14ac:dyDescent="0.25">
      <c r="A418" s="177" t="s">
        <v>352</v>
      </c>
      <c r="B418" s="177"/>
      <c r="C418" s="177"/>
      <c r="D418" s="177"/>
      <c r="E418" s="177"/>
      <c r="F418" s="177"/>
      <c r="G418" s="177"/>
      <c r="H418" s="177"/>
      <c r="I418" s="177"/>
      <c r="J418" s="177"/>
      <c r="K418" s="177"/>
      <c r="L418" s="177"/>
      <c r="M418" s="177"/>
      <c r="N418" s="177"/>
      <c r="O418" s="245"/>
      <c r="P418" s="42"/>
      <c r="Q418" s="48"/>
      <c r="R418" s="49"/>
      <c r="S418" s="177"/>
      <c r="T418" s="177"/>
      <c r="U418" s="177"/>
      <c r="V418" s="177"/>
      <c r="W418" s="177"/>
      <c r="X418" s="65"/>
      <c r="Y418" s="65"/>
      <c r="Z418" s="65"/>
      <c r="AA418" s="50"/>
      <c r="AB418" s="65"/>
      <c r="AC418" s="51"/>
      <c r="AD418" s="65"/>
      <c r="AE418" s="65"/>
      <c r="AF418" s="65"/>
      <c r="AG418" s="50"/>
      <c r="AH418" s="49"/>
      <c r="AI418" s="51"/>
      <c r="AJ418" s="65"/>
      <c r="AK418" s="65"/>
      <c r="AL418" s="65"/>
      <c r="AM418" s="21"/>
      <c r="AN418" s="65"/>
      <c r="AO418" s="65"/>
      <c r="AP418" s="65"/>
      <c r="AQ418" s="21"/>
      <c r="AR418" s="79"/>
      <c r="AS418" s="79"/>
      <c r="AT418" s="79"/>
      <c r="AU418" s="15" t="s">
        <v>378</v>
      </c>
      <c r="AV418" s="80">
        <v>0.38</v>
      </c>
      <c r="AW418" s="80">
        <f t="shared" ref="AW418" si="1476">+AV418*$Y$5</f>
        <v>5.3200000000000004E-2</v>
      </c>
      <c r="AX418" s="80">
        <f t="shared" ref="AX418" si="1477">+AV418+AW418</f>
        <v>0.43320000000000003</v>
      </c>
      <c r="AY418" s="304">
        <v>7.0000000000000007E-2</v>
      </c>
      <c r="AZ418" s="288">
        <f t="shared" si="1473"/>
        <v>0.40660000000000002</v>
      </c>
      <c r="BA418" s="219">
        <f t="shared" ref="BA418" si="1478">+AZ418*$BA$5</f>
        <v>6.0990000000000003E-2</v>
      </c>
      <c r="BB418" s="219">
        <f t="shared" ref="BB418" si="1479">+AZ418+BA418</f>
        <v>0.46759000000000001</v>
      </c>
    </row>
    <row r="419" spans="1:54" s="1" customFormat="1" ht="15.75" hidden="1" x14ac:dyDescent="0.25">
      <c r="A419" s="223" t="s">
        <v>136</v>
      </c>
      <c r="B419" s="224"/>
      <c r="C419" s="224"/>
      <c r="D419" s="224"/>
      <c r="E419" s="223"/>
      <c r="F419" s="223"/>
      <c r="G419" s="223"/>
      <c r="H419" s="223"/>
      <c r="I419" s="223"/>
      <c r="J419" s="224"/>
      <c r="K419" s="224"/>
      <c r="L419" s="224"/>
      <c r="M419" s="224"/>
      <c r="N419" s="224"/>
      <c r="O419" s="225"/>
      <c r="P419" s="225"/>
      <c r="Q419" s="226"/>
      <c r="R419" s="49"/>
      <c r="S419" s="224"/>
      <c r="T419" s="224"/>
      <c r="U419" s="224"/>
      <c r="V419" s="224"/>
      <c r="W419" s="224"/>
      <c r="X419" s="175"/>
      <c r="Y419" s="146"/>
      <c r="Z419" s="146"/>
      <c r="AA419" s="227"/>
      <c r="AB419" s="146"/>
      <c r="AC419" s="51"/>
      <c r="AD419" s="175"/>
      <c r="AE419" s="175"/>
      <c r="AF419" s="146"/>
      <c r="AG419" s="31"/>
      <c r="AH419" s="32"/>
      <c r="AI419" s="30"/>
      <c r="AJ419" s="175"/>
      <c r="AK419" s="175"/>
      <c r="AL419" s="146"/>
      <c r="AM419" s="18"/>
      <c r="AN419" s="175"/>
      <c r="AO419" s="175"/>
      <c r="AP419" s="146"/>
      <c r="AQ419" s="21"/>
      <c r="AR419" s="228"/>
      <c r="AS419" s="228"/>
      <c r="AT419" s="229"/>
      <c r="AU419" s="15"/>
      <c r="AV419" s="230"/>
      <c r="AW419" s="230"/>
      <c r="AX419" s="231"/>
      <c r="AY419" s="2"/>
      <c r="AZ419" s="290"/>
      <c r="BA419" s="290"/>
      <c r="BB419" s="291"/>
    </row>
    <row r="420" spans="1:54" s="1" customFormat="1" ht="15.75" hidden="1" x14ac:dyDescent="0.25">
      <c r="A420" s="226" t="s">
        <v>137</v>
      </c>
      <c r="B420" s="247"/>
      <c r="C420" s="247"/>
      <c r="D420" s="247"/>
      <c r="E420" s="226"/>
      <c r="F420" s="226"/>
      <c r="G420" s="226"/>
      <c r="H420" s="226"/>
      <c r="I420" s="226"/>
      <c r="J420" s="247"/>
      <c r="K420" s="247"/>
      <c r="L420" s="247"/>
      <c r="M420" s="247"/>
      <c r="N420" s="247"/>
      <c r="O420" s="223"/>
      <c r="P420" s="225"/>
      <c r="Q420" s="226"/>
      <c r="R420" s="49"/>
      <c r="S420" s="247"/>
      <c r="T420" s="247"/>
      <c r="U420" s="247"/>
      <c r="V420" s="247"/>
      <c r="W420" s="247"/>
      <c r="X420" s="175"/>
      <c r="Y420" s="146"/>
      <c r="Z420" s="146"/>
      <c r="AA420" s="227"/>
      <c r="AB420" s="146"/>
      <c r="AC420" s="51"/>
      <c r="AD420" s="175"/>
      <c r="AE420" s="175"/>
      <c r="AF420" s="146"/>
      <c r="AG420" s="31"/>
      <c r="AH420" s="32"/>
      <c r="AI420" s="30"/>
      <c r="AJ420" s="175"/>
      <c r="AK420" s="175"/>
      <c r="AL420" s="146"/>
      <c r="AM420" s="18"/>
      <c r="AN420" s="175"/>
      <c r="AO420" s="175"/>
      <c r="AP420" s="146"/>
      <c r="AQ420" s="21"/>
      <c r="AR420" s="228"/>
      <c r="AS420" s="228"/>
      <c r="AT420" s="229"/>
      <c r="AU420" s="15"/>
      <c r="AV420" s="230"/>
      <c r="AW420" s="230"/>
      <c r="AX420" s="231"/>
      <c r="AY420" s="2"/>
      <c r="AZ420" s="290"/>
      <c r="BA420" s="290"/>
      <c r="BB420" s="291"/>
    </row>
    <row r="421" spans="1:54" s="1" customFormat="1" ht="15.75" hidden="1" x14ac:dyDescent="0.25">
      <c r="A421" s="136" t="s">
        <v>138</v>
      </c>
      <c r="B421" s="242"/>
      <c r="C421" s="242"/>
      <c r="D421" s="242"/>
      <c r="E421" s="136"/>
      <c r="F421" s="136"/>
      <c r="G421" s="136"/>
      <c r="H421" s="136"/>
      <c r="I421" s="136"/>
      <c r="J421" s="242"/>
      <c r="K421" s="242"/>
      <c r="L421" s="242"/>
      <c r="M421" s="242"/>
      <c r="N421" s="242"/>
      <c r="O421" s="250">
        <v>3498</v>
      </c>
      <c r="P421" s="246">
        <v>3987.72</v>
      </c>
      <c r="Q421" s="129">
        <v>0.06</v>
      </c>
      <c r="R421" s="49"/>
      <c r="S421" s="242"/>
      <c r="T421" s="242"/>
      <c r="U421" s="242"/>
      <c r="V421" s="242"/>
      <c r="W421" s="242"/>
      <c r="X421" s="175"/>
      <c r="Y421" s="146"/>
      <c r="Z421" s="146"/>
      <c r="AA421" s="227"/>
      <c r="AB421" s="146"/>
      <c r="AC421" s="51"/>
      <c r="AD421" s="175"/>
      <c r="AE421" s="175">
        <f t="shared" ref="AE421:AE443" si="1480">+AD421*$Y$5</f>
        <v>0</v>
      </c>
      <c r="AF421" s="175">
        <f t="shared" ref="AF421:AF443" si="1481">+AD421+AE421</f>
        <v>0</v>
      </c>
      <c r="AG421" s="31"/>
      <c r="AH421" s="32"/>
      <c r="AI421" s="30"/>
      <c r="AJ421" s="175"/>
      <c r="AK421" s="175">
        <f t="shared" ref="AK421:AK443" si="1482">+AJ421*$Y$5</f>
        <v>0</v>
      </c>
      <c r="AL421" s="175">
        <f t="shared" ref="AL421:AL443" si="1483">+AJ421+AK421</f>
        <v>0</v>
      </c>
      <c r="AM421" s="18"/>
      <c r="AN421" s="175"/>
      <c r="AO421" s="175">
        <f t="shared" ref="AO421:AO443" si="1484">+AN421*$Y$5</f>
        <v>0</v>
      </c>
      <c r="AP421" s="175">
        <f t="shared" ref="AP421:AP443" si="1485">+AN421+AO421</f>
        <v>0</v>
      </c>
      <c r="AQ421" s="21"/>
      <c r="AR421" s="228"/>
      <c r="AS421" s="228">
        <f t="shared" ref="AS421:AS443" si="1486">+AR421*$Y$5</f>
        <v>0</v>
      </c>
      <c r="AT421" s="228">
        <f t="shared" ref="AT421:AT443" si="1487">+AR421+AS421</f>
        <v>0</v>
      </c>
      <c r="AU421" s="15"/>
      <c r="AV421" s="230"/>
      <c r="AW421" s="230">
        <f t="shared" ref="AW421:AW443" si="1488">+AV421*$Y$5</f>
        <v>0</v>
      </c>
      <c r="AX421" s="230">
        <f t="shared" ref="AX421:AX443" si="1489">+AV421+AW421</f>
        <v>0</v>
      </c>
      <c r="AY421" s="2"/>
      <c r="AZ421" s="290"/>
      <c r="BA421" s="290">
        <f t="shared" ref="BA421:BA443" si="1490">+AZ421*$Y$5</f>
        <v>0</v>
      </c>
      <c r="BB421" s="290">
        <f t="shared" ref="BB421:BB443" si="1491">+AZ421+BA421</f>
        <v>0</v>
      </c>
    </row>
    <row r="422" spans="1:54" s="1" customFormat="1" ht="15.75" hidden="1" x14ac:dyDescent="0.25">
      <c r="A422" s="136" t="s">
        <v>139</v>
      </c>
      <c r="B422" s="242"/>
      <c r="C422" s="242"/>
      <c r="D422" s="242"/>
      <c r="E422" s="136"/>
      <c r="F422" s="136"/>
      <c r="G422" s="136"/>
      <c r="H422" s="136"/>
      <c r="I422" s="136"/>
      <c r="J422" s="242"/>
      <c r="K422" s="242"/>
      <c r="L422" s="242"/>
      <c r="M422" s="242"/>
      <c r="N422" s="242"/>
      <c r="O422" s="250">
        <v>2650</v>
      </c>
      <c r="P422" s="246">
        <v>3021</v>
      </c>
      <c r="Q422" s="129">
        <v>0.06</v>
      </c>
      <c r="R422" s="49"/>
      <c r="S422" s="242"/>
      <c r="T422" s="242"/>
      <c r="U422" s="242"/>
      <c r="V422" s="242"/>
      <c r="W422" s="242"/>
      <c r="X422" s="175"/>
      <c r="Y422" s="146"/>
      <c r="Z422" s="146"/>
      <c r="AA422" s="227"/>
      <c r="AB422" s="146"/>
      <c r="AC422" s="51"/>
      <c r="AD422" s="175"/>
      <c r="AE422" s="175">
        <f t="shared" si="1480"/>
        <v>0</v>
      </c>
      <c r="AF422" s="175">
        <f t="shared" si="1481"/>
        <v>0</v>
      </c>
      <c r="AG422" s="31"/>
      <c r="AH422" s="32"/>
      <c r="AI422" s="30"/>
      <c r="AJ422" s="175"/>
      <c r="AK422" s="175">
        <f t="shared" si="1482"/>
        <v>0</v>
      </c>
      <c r="AL422" s="175">
        <f t="shared" si="1483"/>
        <v>0</v>
      </c>
      <c r="AM422" s="18"/>
      <c r="AN422" s="175"/>
      <c r="AO422" s="175">
        <f t="shared" si="1484"/>
        <v>0</v>
      </c>
      <c r="AP422" s="175">
        <f t="shared" si="1485"/>
        <v>0</v>
      </c>
      <c r="AQ422" s="21"/>
      <c r="AR422" s="79"/>
      <c r="AS422" s="79">
        <f t="shared" si="1486"/>
        <v>0</v>
      </c>
      <c r="AT422" s="79">
        <f t="shared" si="1487"/>
        <v>0</v>
      </c>
      <c r="AU422" s="15"/>
      <c r="AV422" s="80"/>
      <c r="AW422" s="80">
        <f t="shared" si="1488"/>
        <v>0</v>
      </c>
      <c r="AX422" s="80">
        <f t="shared" si="1489"/>
        <v>0</v>
      </c>
      <c r="AY422" s="2"/>
      <c r="AZ422" s="219"/>
      <c r="BA422" s="219">
        <f t="shared" si="1490"/>
        <v>0</v>
      </c>
      <c r="BB422" s="219">
        <f t="shared" si="1491"/>
        <v>0</v>
      </c>
    </row>
    <row r="423" spans="1:54" s="1" customFormat="1" ht="15.75" hidden="1" x14ac:dyDescent="0.25">
      <c r="A423" s="136" t="s">
        <v>140</v>
      </c>
      <c r="B423" s="242"/>
      <c r="C423" s="242"/>
      <c r="D423" s="242"/>
      <c r="E423" s="136"/>
      <c r="F423" s="136"/>
      <c r="G423" s="136"/>
      <c r="H423" s="136"/>
      <c r="I423" s="136"/>
      <c r="J423" s="242"/>
      <c r="K423" s="242"/>
      <c r="L423" s="242"/>
      <c r="M423" s="242"/>
      <c r="N423" s="242"/>
      <c r="O423" s="250">
        <v>1590</v>
      </c>
      <c r="P423" s="246">
        <v>1812.6</v>
      </c>
      <c r="Q423" s="129">
        <v>0.06</v>
      </c>
      <c r="R423" s="49"/>
      <c r="S423" s="242"/>
      <c r="T423" s="242"/>
      <c r="U423" s="242"/>
      <c r="V423" s="242"/>
      <c r="W423" s="242"/>
      <c r="X423" s="175"/>
      <c r="Y423" s="146"/>
      <c r="Z423" s="146"/>
      <c r="AA423" s="227"/>
      <c r="AB423" s="146"/>
      <c r="AC423" s="51"/>
      <c r="AD423" s="175"/>
      <c r="AE423" s="175">
        <f t="shared" si="1480"/>
        <v>0</v>
      </c>
      <c r="AF423" s="175">
        <f t="shared" si="1481"/>
        <v>0</v>
      </c>
      <c r="AG423" s="31"/>
      <c r="AH423" s="32"/>
      <c r="AI423" s="30"/>
      <c r="AJ423" s="175"/>
      <c r="AK423" s="175">
        <f t="shared" si="1482"/>
        <v>0</v>
      </c>
      <c r="AL423" s="175">
        <f t="shared" si="1483"/>
        <v>0</v>
      </c>
      <c r="AM423" s="18"/>
      <c r="AN423" s="175"/>
      <c r="AO423" s="175">
        <f t="shared" si="1484"/>
        <v>0</v>
      </c>
      <c r="AP423" s="175">
        <f t="shared" si="1485"/>
        <v>0</v>
      </c>
      <c r="AQ423" s="21"/>
      <c r="AR423" s="79"/>
      <c r="AS423" s="79">
        <f t="shared" si="1486"/>
        <v>0</v>
      </c>
      <c r="AT423" s="79">
        <f t="shared" si="1487"/>
        <v>0</v>
      </c>
      <c r="AU423" s="15"/>
      <c r="AV423" s="80"/>
      <c r="AW423" s="80">
        <f t="shared" si="1488"/>
        <v>0</v>
      </c>
      <c r="AX423" s="80">
        <f t="shared" si="1489"/>
        <v>0</v>
      </c>
      <c r="AY423" s="2"/>
      <c r="AZ423" s="219"/>
      <c r="BA423" s="219">
        <f t="shared" si="1490"/>
        <v>0</v>
      </c>
      <c r="BB423" s="219">
        <f t="shared" si="1491"/>
        <v>0</v>
      </c>
    </row>
    <row r="424" spans="1:54" s="1" customFormat="1" ht="15.75" hidden="1" x14ac:dyDescent="0.25">
      <c r="A424" s="136" t="s">
        <v>141</v>
      </c>
      <c r="B424" s="242"/>
      <c r="C424" s="242"/>
      <c r="D424" s="242"/>
      <c r="E424" s="136"/>
      <c r="F424" s="136"/>
      <c r="G424" s="136"/>
      <c r="H424" s="136"/>
      <c r="I424" s="136"/>
      <c r="J424" s="242"/>
      <c r="K424" s="242"/>
      <c r="L424" s="242"/>
      <c r="M424" s="242"/>
      <c r="N424" s="242"/>
      <c r="O424" s="250">
        <v>1590</v>
      </c>
      <c r="P424" s="246">
        <v>1812.6</v>
      </c>
      <c r="Q424" s="129">
        <v>0.06</v>
      </c>
      <c r="R424" s="49"/>
      <c r="S424" s="242"/>
      <c r="T424" s="242"/>
      <c r="U424" s="242"/>
      <c r="V424" s="242"/>
      <c r="W424" s="242"/>
      <c r="X424" s="175"/>
      <c r="Y424" s="146"/>
      <c r="Z424" s="146"/>
      <c r="AA424" s="227"/>
      <c r="AB424" s="146"/>
      <c r="AC424" s="51"/>
      <c r="AD424" s="175"/>
      <c r="AE424" s="175">
        <f t="shared" si="1480"/>
        <v>0</v>
      </c>
      <c r="AF424" s="175">
        <f t="shared" si="1481"/>
        <v>0</v>
      </c>
      <c r="AG424" s="31"/>
      <c r="AH424" s="32"/>
      <c r="AI424" s="30"/>
      <c r="AJ424" s="175"/>
      <c r="AK424" s="175">
        <f t="shared" si="1482"/>
        <v>0</v>
      </c>
      <c r="AL424" s="175">
        <f t="shared" si="1483"/>
        <v>0</v>
      </c>
      <c r="AM424" s="18"/>
      <c r="AN424" s="175"/>
      <c r="AO424" s="175">
        <f t="shared" si="1484"/>
        <v>0</v>
      </c>
      <c r="AP424" s="175">
        <f t="shared" si="1485"/>
        <v>0</v>
      </c>
      <c r="AQ424" s="21"/>
      <c r="AR424" s="79"/>
      <c r="AS424" s="79">
        <f t="shared" si="1486"/>
        <v>0</v>
      </c>
      <c r="AT424" s="79">
        <f t="shared" si="1487"/>
        <v>0</v>
      </c>
      <c r="AU424" s="15"/>
      <c r="AV424" s="80"/>
      <c r="AW424" s="80">
        <f t="shared" si="1488"/>
        <v>0</v>
      </c>
      <c r="AX424" s="80">
        <f t="shared" si="1489"/>
        <v>0</v>
      </c>
      <c r="AY424" s="2"/>
      <c r="AZ424" s="219"/>
      <c r="BA424" s="219">
        <f t="shared" si="1490"/>
        <v>0</v>
      </c>
      <c r="BB424" s="219">
        <f t="shared" si="1491"/>
        <v>0</v>
      </c>
    </row>
    <row r="425" spans="1:54" s="1" customFormat="1" ht="15.75" hidden="1" x14ac:dyDescent="0.25">
      <c r="A425" s="136" t="s">
        <v>142</v>
      </c>
      <c r="B425" s="242"/>
      <c r="C425" s="242"/>
      <c r="D425" s="242"/>
      <c r="E425" s="136"/>
      <c r="F425" s="136"/>
      <c r="G425" s="136"/>
      <c r="H425" s="136"/>
      <c r="I425" s="136"/>
      <c r="J425" s="242"/>
      <c r="K425" s="242"/>
      <c r="L425" s="242"/>
      <c r="M425" s="242"/>
      <c r="N425" s="242"/>
      <c r="O425" s="250">
        <v>1590</v>
      </c>
      <c r="P425" s="246">
        <v>1812.6</v>
      </c>
      <c r="Q425" s="129">
        <v>0.06</v>
      </c>
      <c r="R425" s="49"/>
      <c r="S425" s="242"/>
      <c r="T425" s="242"/>
      <c r="U425" s="242"/>
      <c r="V425" s="242"/>
      <c r="W425" s="242"/>
      <c r="X425" s="175"/>
      <c r="Y425" s="146"/>
      <c r="Z425" s="146"/>
      <c r="AA425" s="227"/>
      <c r="AB425" s="146"/>
      <c r="AC425" s="51"/>
      <c r="AD425" s="175"/>
      <c r="AE425" s="175">
        <f t="shared" si="1480"/>
        <v>0</v>
      </c>
      <c r="AF425" s="175">
        <f t="shared" si="1481"/>
        <v>0</v>
      </c>
      <c r="AG425" s="31"/>
      <c r="AH425" s="32"/>
      <c r="AI425" s="30"/>
      <c r="AJ425" s="175"/>
      <c r="AK425" s="175">
        <f t="shared" si="1482"/>
        <v>0</v>
      </c>
      <c r="AL425" s="175">
        <f t="shared" si="1483"/>
        <v>0</v>
      </c>
      <c r="AM425" s="18"/>
      <c r="AN425" s="175"/>
      <c r="AO425" s="175">
        <f t="shared" si="1484"/>
        <v>0</v>
      </c>
      <c r="AP425" s="175">
        <f t="shared" si="1485"/>
        <v>0</v>
      </c>
      <c r="AQ425" s="21"/>
      <c r="AR425" s="79"/>
      <c r="AS425" s="79">
        <f t="shared" si="1486"/>
        <v>0</v>
      </c>
      <c r="AT425" s="79">
        <f t="shared" si="1487"/>
        <v>0</v>
      </c>
      <c r="AU425" s="15"/>
      <c r="AV425" s="80"/>
      <c r="AW425" s="80">
        <f t="shared" si="1488"/>
        <v>0</v>
      </c>
      <c r="AX425" s="80">
        <f t="shared" si="1489"/>
        <v>0</v>
      </c>
      <c r="AY425" s="2"/>
      <c r="AZ425" s="219"/>
      <c r="BA425" s="219">
        <f t="shared" si="1490"/>
        <v>0</v>
      </c>
      <c r="BB425" s="219">
        <f t="shared" si="1491"/>
        <v>0</v>
      </c>
    </row>
    <row r="426" spans="1:54" s="1" customFormat="1" ht="15.75" hidden="1" x14ac:dyDescent="0.25">
      <c r="A426" s="136" t="s">
        <v>143</v>
      </c>
      <c r="B426" s="242"/>
      <c r="C426" s="242"/>
      <c r="D426" s="242"/>
      <c r="E426" s="136"/>
      <c r="F426" s="136"/>
      <c r="G426" s="136"/>
      <c r="H426" s="136"/>
      <c r="I426" s="136"/>
      <c r="J426" s="242"/>
      <c r="K426" s="242"/>
      <c r="L426" s="242"/>
      <c r="M426" s="242"/>
      <c r="N426" s="242"/>
      <c r="O426" s="250">
        <v>1590</v>
      </c>
      <c r="P426" s="246">
        <v>1812.6</v>
      </c>
      <c r="Q426" s="129">
        <v>0.06</v>
      </c>
      <c r="R426" s="49"/>
      <c r="S426" s="242"/>
      <c r="T426" s="242"/>
      <c r="U426" s="242"/>
      <c r="V426" s="242"/>
      <c r="W426" s="242"/>
      <c r="X426" s="175"/>
      <c r="Y426" s="146"/>
      <c r="Z426" s="146"/>
      <c r="AA426" s="227"/>
      <c r="AB426" s="146"/>
      <c r="AC426" s="51"/>
      <c r="AD426" s="175"/>
      <c r="AE426" s="175">
        <f t="shared" si="1480"/>
        <v>0</v>
      </c>
      <c r="AF426" s="175">
        <f t="shared" si="1481"/>
        <v>0</v>
      </c>
      <c r="AG426" s="31"/>
      <c r="AH426" s="32"/>
      <c r="AI426" s="30"/>
      <c r="AJ426" s="175"/>
      <c r="AK426" s="175">
        <f t="shared" si="1482"/>
        <v>0</v>
      </c>
      <c r="AL426" s="175">
        <f t="shared" si="1483"/>
        <v>0</v>
      </c>
      <c r="AM426" s="18"/>
      <c r="AN426" s="175"/>
      <c r="AO426" s="175">
        <f t="shared" si="1484"/>
        <v>0</v>
      </c>
      <c r="AP426" s="175">
        <f t="shared" si="1485"/>
        <v>0</v>
      </c>
      <c r="AQ426" s="21"/>
      <c r="AR426" s="79"/>
      <c r="AS426" s="79">
        <f t="shared" si="1486"/>
        <v>0</v>
      </c>
      <c r="AT426" s="79">
        <f t="shared" si="1487"/>
        <v>0</v>
      </c>
      <c r="AU426" s="15"/>
      <c r="AV426" s="80"/>
      <c r="AW426" s="80">
        <f t="shared" si="1488"/>
        <v>0</v>
      </c>
      <c r="AX426" s="80">
        <f t="shared" si="1489"/>
        <v>0</v>
      </c>
      <c r="AY426" s="2"/>
      <c r="AZ426" s="219"/>
      <c r="BA426" s="219">
        <f t="shared" si="1490"/>
        <v>0</v>
      </c>
      <c r="BB426" s="219">
        <f t="shared" si="1491"/>
        <v>0</v>
      </c>
    </row>
    <row r="427" spans="1:54" s="1" customFormat="1" ht="15.75" hidden="1" x14ac:dyDescent="0.25">
      <c r="A427" s="257" t="s">
        <v>144</v>
      </c>
      <c r="B427" s="258"/>
      <c r="C427" s="258"/>
      <c r="D427" s="258"/>
      <c r="E427" s="257"/>
      <c r="F427" s="257"/>
      <c r="G427" s="257"/>
      <c r="H427" s="257"/>
      <c r="I427" s="257"/>
      <c r="J427" s="258"/>
      <c r="K427" s="258"/>
      <c r="L427" s="258"/>
      <c r="M427" s="258"/>
      <c r="N427" s="258"/>
      <c r="O427" s="206">
        <v>127.2</v>
      </c>
      <c r="P427" s="136">
        <v>145.01</v>
      </c>
      <c r="Q427" s="129">
        <v>0.06</v>
      </c>
      <c r="R427" s="49"/>
      <c r="S427" s="258"/>
      <c r="T427" s="258"/>
      <c r="U427" s="258"/>
      <c r="V427" s="258"/>
      <c r="W427" s="258"/>
      <c r="X427" s="175"/>
      <c r="Y427" s="146"/>
      <c r="Z427" s="146"/>
      <c r="AA427" s="227"/>
      <c r="AB427" s="146"/>
      <c r="AC427" s="51"/>
      <c r="AD427" s="175"/>
      <c r="AE427" s="175">
        <f t="shared" si="1480"/>
        <v>0</v>
      </c>
      <c r="AF427" s="175">
        <f t="shared" si="1481"/>
        <v>0</v>
      </c>
      <c r="AG427" s="31"/>
      <c r="AH427" s="32"/>
      <c r="AI427" s="30"/>
      <c r="AJ427" s="175"/>
      <c r="AK427" s="175">
        <f t="shared" si="1482"/>
        <v>0</v>
      </c>
      <c r="AL427" s="175">
        <f t="shared" si="1483"/>
        <v>0</v>
      </c>
      <c r="AM427" s="18"/>
      <c r="AN427" s="175"/>
      <c r="AO427" s="175">
        <f t="shared" si="1484"/>
        <v>0</v>
      </c>
      <c r="AP427" s="175">
        <f t="shared" si="1485"/>
        <v>0</v>
      </c>
      <c r="AQ427" s="21"/>
      <c r="AR427" s="79"/>
      <c r="AS427" s="79">
        <f t="shared" si="1486"/>
        <v>0</v>
      </c>
      <c r="AT427" s="79">
        <f t="shared" si="1487"/>
        <v>0</v>
      </c>
      <c r="AU427" s="15"/>
      <c r="AV427" s="80"/>
      <c r="AW427" s="80">
        <f t="shared" si="1488"/>
        <v>0</v>
      </c>
      <c r="AX427" s="80">
        <f t="shared" si="1489"/>
        <v>0</v>
      </c>
      <c r="AY427" s="2"/>
      <c r="AZ427" s="219"/>
      <c r="BA427" s="219">
        <f t="shared" si="1490"/>
        <v>0</v>
      </c>
      <c r="BB427" s="219">
        <f t="shared" si="1491"/>
        <v>0</v>
      </c>
    </row>
    <row r="428" spans="1:54" s="1" customFormat="1" ht="15.75" hidden="1" x14ac:dyDescent="0.25">
      <c r="A428" s="257" t="s">
        <v>144</v>
      </c>
      <c r="B428" s="258"/>
      <c r="C428" s="258"/>
      <c r="D428" s="258"/>
      <c r="E428" s="257"/>
      <c r="F428" s="257"/>
      <c r="G428" s="257"/>
      <c r="H428" s="257"/>
      <c r="I428" s="257"/>
      <c r="J428" s="258"/>
      <c r="K428" s="258"/>
      <c r="L428" s="258"/>
      <c r="M428" s="258"/>
      <c r="N428" s="258"/>
      <c r="O428" s="206">
        <v>190.8</v>
      </c>
      <c r="P428" s="136">
        <v>217.51</v>
      </c>
      <c r="Q428" s="129">
        <v>0.06</v>
      </c>
      <c r="R428" s="49"/>
      <c r="S428" s="258"/>
      <c r="T428" s="258"/>
      <c r="U428" s="258"/>
      <c r="V428" s="258"/>
      <c r="W428" s="258"/>
      <c r="X428" s="175"/>
      <c r="Y428" s="146"/>
      <c r="Z428" s="146"/>
      <c r="AA428" s="227"/>
      <c r="AB428" s="146"/>
      <c r="AC428" s="51"/>
      <c r="AD428" s="175"/>
      <c r="AE428" s="175">
        <f t="shared" si="1480"/>
        <v>0</v>
      </c>
      <c r="AF428" s="175">
        <f t="shared" si="1481"/>
        <v>0</v>
      </c>
      <c r="AG428" s="31"/>
      <c r="AH428" s="32"/>
      <c r="AI428" s="30"/>
      <c r="AJ428" s="175"/>
      <c r="AK428" s="175">
        <f t="shared" si="1482"/>
        <v>0</v>
      </c>
      <c r="AL428" s="175">
        <f t="shared" si="1483"/>
        <v>0</v>
      </c>
      <c r="AM428" s="18"/>
      <c r="AN428" s="175"/>
      <c r="AO428" s="175">
        <f t="shared" si="1484"/>
        <v>0</v>
      </c>
      <c r="AP428" s="175">
        <f t="shared" si="1485"/>
        <v>0</v>
      </c>
      <c r="AQ428" s="21"/>
      <c r="AR428" s="79"/>
      <c r="AS428" s="79">
        <f t="shared" si="1486"/>
        <v>0</v>
      </c>
      <c r="AT428" s="79">
        <f t="shared" si="1487"/>
        <v>0</v>
      </c>
      <c r="AU428" s="15"/>
      <c r="AV428" s="80"/>
      <c r="AW428" s="80">
        <f t="shared" si="1488"/>
        <v>0</v>
      </c>
      <c r="AX428" s="80">
        <f t="shared" si="1489"/>
        <v>0</v>
      </c>
      <c r="AY428" s="2"/>
      <c r="AZ428" s="219"/>
      <c r="BA428" s="219">
        <f t="shared" si="1490"/>
        <v>0</v>
      </c>
      <c r="BB428" s="219">
        <f t="shared" si="1491"/>
        <v>0</v>
      </c>
    </row>
    <row r="429" spans="1:54" s="1" customFormat="1" ht="15.75" hidden="1" x14ac:dyDescent="0.25">
      <c r="A429" s="257" t="s">
        <v>145</v>
      </c>
      <c r="B429" s="258"/>
      <c r="C429" s="258"/>
      <c r="D429" s="258"/>
      <c r="E429" s="257"/>
      <c r="F429" s="257"/>
      <c r="G429" s="257"/>
      <c r="H429" s="257"/>
      <c r="I429" s="257"/>
      <c r="J429" s="258"/>
      <c r="K429" s="258"/>
      <c r="L429" s="258"/>
      <c r="M429" s="258"/>
      <c r="N429" s="258"/>
      <c r="O429" s="206">
        <v>265</v>
      </c>
      <c r="P429" s="136">
        <v>302.10000000000002</v>
      </c>
      <c r="Q429" s="129">
        <v>0.06</v>
      </c>
      <c r="R429" s="49"/>
      <c r="S429" s="258"/>
      <c r="T429" s="258"/>
      <c r="U429" s="258"/>
      <c r="V429" s="258"/>
      <c r="W429" s="258"/>
      <c r="X429" s="175"/>
      <c r="Y429" s="146"/>
      <c r="Z429" s="146"/>
      <c r="AA429" s="227"/>
      <c r="AB429" s="146"/>
      <c r="AC429" s="51"/>
      <c r="AD429" s="175"/>
      <c r="AE429" s="175">
        <f t="shared" si="1480"/>
        <v>0</v>
      </c>
      <c r="AF429" s="175">
        <f t="shared" si="1481"/>
        <v>0</v>
      </c>
      <c r="AG429" s="31"/>
      <c r="AH429" s="32"/>
      <c r="AI429" s="30"/>
      <c r="AJ429" s="175"/>
      <c r="AK429" s="175">
        <f t="shared" si="1482"/>
        <v>0</v>
      </c>
      <c r="AL429" s="175">
        <f t="shared" si="1483"/>
        <v>0</v>
      </c>
      <c r="AM429" s="18"/>
      <c r="AN429" s="175"/>
      <c r="AO429" s="175">
        <f t="shared" si="1484"/>
        <v>0</v>
      </c>
      <c r="AP429" s="175">
        <f t="shared" si="1485"/>
        <v>0</v>
      </c>
      <c r="AQ429" s="21"/>
      <c r="AR429" s="79"/>
      <c r="AS429" s="79">
        <f t="shared" si="1486"/>
        <v>0</v>
      </c>
      <c r="AT429" s="79">
        <f t="shared" si="1487"/>
        <v>0</v>
      </c>
      <c r="AU429" s="15"/>
      <c r="AV429" s="80"/>
      <c r="AW429" s="80">
        <f t="shared" si="1488"/>
        <v>0</v>
      </c>
      <c r="AX429" s="80">
        <f t="shared" si="1489"/>
        <v>0</v>
      </c>
      <c r="AY429" s="2"/>
      <c r="AZ429" s="219"/>
      <c r="BA429" s="219">
        <f t="shared" si="1490"/>
        <v>0</v>
      </c>
      <c r="BB429" s="219">
        <f t="shared" si="1491"/>
        <v>0</v>
      </c>
    </row>
    <row r="430" spans="1:54" s="1" customFormat="1" ht="15.75" hidden="1" x14ac:dyDescent="0.25">
      <c r="A430" s="136" t="s">
        <v>146</v>
      </c>
      <c r="B430" s="242"/>
      <c r="C430" s="242"/>
      <c r="D430" s="242"/>
      <c r="E430" s="136"/>
      <c r="F430" s="136"/>
      <c r="G430" s="136"/>
      <c r="H430" s="136"/>
      <c r="I430" s="136"/>
      <c r="J430" s="242"/>
      <c r="K430" s="242"/>
      <c r="L430" s="242"/>
      <c r="M430" s="242"/>
      <c r="N430" s="242"/>
      <c r="O430" s="206">
        <v>530</v>
      </c>
      <c r="P430" s="136">
        <v>604.20000000000005</v>
      </c>
      <c r="Q430" s="129">
        <v>0.06</v>
      </c>
      <c r="R430" s="49"/>
      <c r="S430" s="242"/>
      <c r="T430" s="242"/>
      <c r="U430" s="242"/>
      <c r="V430" s="242"/>
      <c r="W430" s="242"/>
      <c r="X430" s="175"/>
      <c r="Y430" s="146"/>
      <c r="Z430" s="146"/>
      <c r="AA430" s="227"/>
      <c r="AB430" s="146"/>
      <c r="AC430" s="51"/>
      <c r="AD430" s="175"/>
      <c r="AE430" s="175">
        <f t="shared" si="1480"/>
        <v>0</v>
      </c>
      <c r="AF430" s="175">
        <f t="shared" si="1481"/>
        <v>0</v>
      </c>
      <c r="AG430" s="31"/>
      <c r="AH430" s="32"/>
      <c r="AI430" s="30"/>
      <c r="AJ430" s="175"/>
      <c r="AK430" s="175">
        <f t="shared" si="1482"/>
        <v>0</v>
      </c>
      <c r="AL430" s="175">
        <f t="shared" si="1483"/>
        <v>0</v>
      </c>
      <c r="AM430" s="18"/>
      <c r="AN430" s="175"/>
      <c r="AO430" s="175">
        <f t="shared" si="1484"/>
        <v>0</v>
      </c>
      <c r="AP430" s="175">
        <f t="shared" si="1485"/>
        <v>0</v>
      </c>
      <c r="AQ430" s="21"/>
      <c r="AR430" s="79"/>
      <c r="AS430" s="79">
        <f t="shared" si="1486"/>
        <v>0</v>
      </c>
      <c r="AT430" s="79">
        <f t="shared" si="1487"/>
        <v>0</v>
      </c>
      <c r="AU430" s="15"/>
      <c r="AV430" s="80"/>
      <c r="AW430" s="80">
        <f t="shared" si="1488"/>
        <v>0</v>
      </c>
      <c r="AX430" s="80">
        <f t="shared" si="1489"/>
        <v>0</v>
      </c>
      <c r="AY430" s="2"/>
      <c r="AZ430" s="219"/>
      <c r="BA430" s="219">
        <f t="shared" si="1490"/>
        <v>0</v>
      </c>
      <c r="BB430" s="219">
        <f t="shared" si="1491"/>
        <v>0</v>
      </c>
    </row>
    <row r="431" spans="1:54" ht="15.75" hidden="1" x14ac:dyDescent="0.25">
      <c r="A431" s="136" t="s">
        <v>147</v>
      </c>
      <c r="B431" s="242"/>
      <c r="C431" s="242"/>
      <c r="D431" s="242"/>
      <c r="E431" s="136"/>
      <c r="F431" s="136"/>
      <c r="G431" s="136"/>
      <c r="H431" s="136"/>
      <c r="I431" s="136"/>
      <c r="J431" s="242"/>
      <c r="K431" s="242"/>
      <c r="L431" s="242"/>
      <c r="M431" s="242"/>
      <c r="N431" s="242"/>
      <c r="O431" s="206">
        <v>95.4</v>
      </c>
      <c r="P431" s="136">
        <v>108.76</v>
      </c>
      <c r="Q431" s="129">
        <v>0.06</v>
      </c>
      <c r="R431" s="49"/>
      <c r="S431" s="242"/>
      <c r="T431" s="242"/>
      <c r="U431" s="242"/>
      <c r="V431" s="242"/>
      <c r="W431" s="242"/>
      <c r="X431" s="175"/>
      <c r="Y431" s="146"/>
      <c r="Z431" s="146"/>
      <c r="AA431" s="227"/>
      <c r="AB431" s="146"/>
      <c r="AC431" s="51"/>
      <c r="AD431" s="175"/>
      <c r="AE431" s="175">
        <f t="shared" si="1480"/>
        <v>0</v>
      </c>
      <c r="AF431" s="175">
        <f t="shared" si="1481"/>
        <v>0</v>
      </c>
      <c r="AG431" s="31"/>
      <c r="AH431" s="32"/>
      <c r="AI431" s="30"/>
      <c r="AJ431" s="175"/>
      <c r="AK431" s="175">
        <f t="shared" si="1482"/>
        <v>0</v>
      </c>
      <c r="AL431" s="175">
        <f t="shared" si="1483"/>
        <v>0</v>
      </c>
      <c r="AN431" s="175"/>
      <c r="AO431" s="175">
        <f t="shared" si="1484"/>
        <v>0</v>
      </c>
      <c r="AP431" s="175">
        <f t="shared" si="1485"/>
        <v>0</v>
      </c>
      <c r="AQ431" s="21"/>
      <c r="AR431" s="79"/>
      <c r="AS431" s="79">
        <f t="shared" si="1486"/>
        <v>0</v>
      </c>
      <c r="AT431" s="79">
        <f t="shared" si="1487"/>
        <v>0</v>
      </c>
      <c r="AV431" s="80"/>
      <c r="AW431" s="80">
        <f t="shared" si="1488"/>
        <v>0</v>
      </c>
      <c r="AX431" s="80">
        <f t="shared" si="1489"/>
        <v>0</v>
      </c>
      <c r="AZ431" s="219"/>
      <c r="BA431" s="219">
        <f t="shared" si="1490"/>
        <v>0</v>
      </c>
      <c r="BB431" s="219">
        <f t="shared" si="1491"/>
        <v>0</v>
      </c>
    </row>
    <row r="432" spans="1:54" ht="15.75" hidden="1" x14ac:dyDescent="0.25">
      <c r="A432" s="136" t="s">
        <v>148</v>
      </c>
      <c r="B432" s="242"/>
      <c r="C432" s="242"/>
      <c r="D432" s="242"/>
      <c r="E432" s="136"/>
      <c r="F432" s="136"/>
      <c r="G432" s="136"/>
      <c r="H432" s="136"/>
      <c r="I432" s="136"/>
      <c r="J432" s="242"/>
      <c r="K432" s="242"/>
      <c r="L432" s="242"/>
      <c r="M432" s="242"/>
      <c r="N432" s="242"/>
      <c r="O432" s="206">
        <v>265</v>
      </c>
      <c r="P432" s="136">
        <v>302.10000000000002</v>
      </c>
      <c r="Q432" s="129">
        <v>0.06</v>
      </c>
      <c r="R432" s="49"/>
      <c r="S432" s="242"/>
      <c r="T432" s="242"/>
      <c r="U432" s="242"/>
      <c r="V432" s="242"/>
      <c r="W432" s="242"/>
      <c r="X432" s="175"/>
      <c r="Y432" s="146"/>
      <c r="Z432" s="146"/>
      <c r="AA432" s="227"/>
      <c r="AB432" s="146"/>
      <c r="AC432" s="51"/>
      <c r="AD432" s="175"/>
      <c r="AE432" s="175">
        <f t="shared" si="1480"/>
        <v>0</v>
      </c>
      <c r="AF432" s="175">
        <f t="shared" si="1481"/>
        <v>0</v>
      </c>
      <c r="AG432" s="31"/>
      <c r="AH432" s="32"/>
      <c r="AI432" s="30"/>
      <c r="AJ432" s="175"/>
      <c r="AK432" s="175">
        <f t="shared" si="1482"/>
        <v>0</v>
      </c>
      <c r="AL432" s="175">
        <f t="shared" si="1483"/>
        <v>0</v>
      </c>
      <c r="AN432" s="175"/>
      <c r="AO432" s="175">
        <f t="shared" si="1484"/>
        <v>0</v>
      </c>
      <c r="AP432" s="175">
        <f t="shared" si="1485"/>
        <v>0</v>
      </c>
      <c r="AQ432" s="21"/>
      <c r="AR432" s="79"/>
      <c r="AS432" s="79">
        <f t="shared" si="1486"/>
        <v>0</v>
      </c>
      <c r="AT432" s="79">
        <f t="shared" si="1487"/>
        <v>0</v>
      </c>
      <c r="AV432" s="80"/>
      <c r="AW432" s="80">
        <f t="shared" si="1488"/>
        <v>0</v>
      </c>
      <c r="AX432" s="80">
        <f t="shared" si="1489"/>
        <v>0</v>
      </c>
      <c r="AZ432" s="219"/>
      <c r="BA432" s="219">
        <f t="shared" si="1490"/>
        <v>0</v>
      </c>
      <c r="BB432" s="219">
        <f t="shared" si="1491"/>
        <v>0</v>
      </c>
    </row>
    <row r="433" spans="1:54" ht="15.75" hidden="1" x14ac:dyDescent="0.25">
      <c r="A433" s="136" t="s">
        <v>149</v>
      </c>
      <c r="B433" s="242"/>
      <c r="C433" s="242"/>
      <c r="D433" s="242"/>
      <c r="E433" s="136"/>
      <c r="F433" s="136"/>
      <c r="G433" s="136"/>
      <c r="H433" s="136"/>
      <c r="I433" s="136"/>
      <c r="J433" s="242"/>
      <c r="K433" s="242"/>
      <c r="L433" s="242"/>
      <c r="M433" s="242"/>
      <c r="N433" s="242"/>
      <c r="O433" s="206">
        <v>265</v>
      </c>
      <c r="P433" s="136">
        <v>302.10000000000002</v>
      </c>
      <c r="Q433" s="129">
        <v>0.06</v>
      </c>
      <c r="R433" s="49"/>
      <c r="S433" s="242"/>
      <c r="T433" s="242"/>
      <c r="U433" s="242"/>
      <c r="V433" s="242"/>
      <c r="W433" s="242"/>
      <c r="X433" s="175"/>
      <c r="Y433" s="146"/>
      <c r="Z433" s="146"/>
      <c r="AA433" s="227"/>
      <c r="AB433" s="146"/>
      <c r="AC433" s="51"/>
      <c r="AD433" s="175"/>
      <c r="AE433" s="175">
        <f t="shared" si="1480"/>
        <v>0</v>
      </c>
      <c r="AF433" s="175">
        <f t="shared" si="1481"/>
        <v>0</v>
      </c>
      <c r="AG433" s="31"/>
      <c r="AH433" s="32"/>
      <c r="AI433" s="30"/>
      <c r="AJ433" s="175"/>
      <c r="AK433" s="175">
        <f t="shared" si="1482"/>
        <v>0</v>
      </c>
      <c r="AL433" s="175">
        <f t="shared" si="1483"/>
        <v>0</v>
      </c>
      <c r="AN433" s="175"/>
      <c r="AO433" s="175">
        <f t="shared" si="1484"/>
        <v>0</v>
      </c>
      <c r="AP433" s="175">
        <f t="shared" si="1485"/>
        <v>0</v>
      </c>
      <c r="AQ433" s="21"/>
      <c r="AR433" s="79"/>
      <c r="AS433" s="79">
        <f t="shared" si="1486"/>
        <v>0</v>
      </c>
      <c r="AT433" s="79">
        <f t="shared" si="1487"/>
        <v>0</v>
      </c>
      <c r="AV433" s="80"/>
      <c r="AW433" s="80">
        <f t="shared" si="1488"/>
        <v>0</v>
      </c>
      <c r="AX433" s="80">
        <f t="shared" si="1489"/>
        <v>0</v>
      </c>
      <c r="AZ433" s="219"/>
      <c r="BA433" s="219">
        <f t="shared" si="1490"/>
        <v>0</v>
      </c>
      <c r="BB433" s="219">
        <f t="shared" si="1491"/>
        <v>0</v>
      </c>
    </row>
    <row r="434" spans="1:54" ht="15.75" hidden="1" x14ac:dyDescent="0.25">
      <c r="A434" s="136" t="s">
        <v>150</v>
      </c>
      <c r="B434" s="242"/>
      <c r="C434" s="242"/>
      <c r="D434" s="242"/>
      <c r="E434" s="136"/>
      <c r="F434" s="136"/>
      <c r="G434" s="136"/>
      <c r="H434" s="136"/>
      <c r="I434" s="136"/>
      <c r="J434" s="242"/>
      <c r="K434" s="242"/>
      <c r="L434" s="242"/>
      <c r="M434" s="242"/>
      <c r="N434" s="242"/>
      <c r="O434" s="250">
        <v>1113</v>
      </c>
      <c r="P434" s="246">
        <v>1268.82</v>
      </c>
      <c r="Q434" s="129">
        <v>0.06</v>
      </c>
      <c r="R434" s="49"/>
      <c r="S434" s="242"/>
      <c r="T434" s="242"/>
      <c r="U434" s="242"/>
      <c r="V434" s="242"/>
      <c r="W434" s="242"/>
      <c r="X434" s="175"/>
      <c r="Y434" s="146"/>
      <c r="Z434" s="146"/>
      <c r="AA434" s="227"/>
      <c r="AB434" s="146"/>
      <c r="AC434" s="51"/>
      <c r="AD434" s="175"/>
      <c r="AE434" s="175">
        <f t="shared" si="1480"/>
        <v>0</v>
      </c>
      <c r="AF434" s="175">
        <f t="shared" si="1481"/>
        <v>0</v>
      </c>
      <c r="AG434" s="31"/>
      <c r="AH434" s="32"/>
      <c r="AI434" s="30"/>
      <c r="AJ434" s="175"/>
      <c r="AK434" s="175">
        <f t="shared" si="1482"/>
        <v>0</v>
      </c>
      <c r="AL434" s="175">
        <f t="shared" si="1483"/>
        <v>0</v>
      </c>
      <c r="AN434" s="175"/>
      <c r="AO434" s="175">
        <f t="shared" si="1484"/>
        <v>0</v>
      </c>
      <c r="AP434" s="175">
        <f t="shared" si="1485"/>
        <v>0</v>
      </c>
      <c r="AQ434" s="21"/>
      <c r="AR434" s="79"/>
      <c r="AS434" s="79">
        <f t="shared" si="1486"/>
        <v>0</v>
      </c>
      <c r="AT434" s="79">
        <f t="shared" si="1487"/>
        <v>0</v>
      </c>
      <c r="AV434" s="80"/>
      <c r="AW434" s="80">
        <f t="shared" si="1488"/>
        <v>0</v>
      </c>
      <c r="AX434" s="80">
        <f t="shared" si="1489"/>
        <v>0</v>
      </c>
      <c r="AZ434" s="219"/>
      <c r="BA434" s="219">
        <f t="shared" si="1490"/>
        <v>0</v>
      </c>
      <c r="BB434" s="219">
        <f t="shared" si="1491"/>
        <v>0</v>
      </c>
    </row>
    <row r="435" spans="1:54" ht="15.75" hidden="1" x14ac:dyDescent="0.25">
      <c r="A435" s="136" t="s">
        <v>151</v>
      </c>
      <c r="B435" s="242"/>
      <c r="C435" s="242"/>
      <c r="D435" s="242"/>
      <c r="E435" s="136"/>
      <c r="F435" s="136"/>
      <c r="G435" s="136"/>
      <c r="H435" s="136"/>
      <c r="I435" s="136"/>
      <c r="J435" s="242"/>
      <c r="K435" s="242"/>
      <c r="L435" s="242"/>
      <c r="M435" s="242"/>
      <c r="N435" s="242"/>
      <c r="O435" s="206">
        <v>137.80000000000001</v>
      </c>
      <c r="P435" s="136">
        <v>157.09</v>
      </c>
      <c r="Q435" s="129">
        <v>0.06</v>
      </c>
      <c r="R435" s="49"/>
      <c r="S435" s="242"/>
      <c r="T435" s="242"/>
      <c r="U435" s="242"/>
      <c r="V435" s="242"/>
      <c r="W435" s="242"/>
      <c r="X435" s="175"/>
      <c r="Y435" s="146"/>
      <c r="Z435" s="146"/>
      <c r="AA435" s="227"/>
      <c r="AB435" s="146"/>
      <c r="AC435" s="51"/>
      <c r="AD435" s="175"/>
      <c r="AE435" s="175">
        <f t="shared" si="1480"/>
        <v>0</v>
      </c>
      <c r="AF435" s="175">
        <f t="shared" si="1481"/>
        <v>0</v>
      </c>
      <c r="AG435" s="31"/>
      <c r="AH435" s="32"/>
      <c r="AI435" s="30"/>
      <c r="AJ435" s="175"/>
      <c r="AK435" s="175">
        <f t="shared" si="1482"/>
        <v>0</v>
      </c>
      <c r="AL435" s="175">
        <f t="shared" si="1483"/>
        <v>0</v>
      </c>
      <c r="AN435" s="175"/>
      <c r="AO435" s="175">
        <f t="shared" si="1484"/>
        <v>0</v>
      </c>
      <c r="AP435" s="175">
        <f t="shared" si="1485"/>
        <v>0</v>
      </c>
      <c r="AQ435" s="21"/>
      <c r="AR435" s="79"/>
      <c r="AS435" s="79">
        <f t="shared" si="1486"/>
        <v>0</v>
      </c>
      <c r="AT435" s="79">
        <f t="shared" si="1487"/>
        <v>0</v>
      </c>
      <c r="AV435" s="80"/>
      <c r="AW435" s="80">
        <f t="shared" si="1488"/>
        <v>0</v>
      </c>
      <c r="AX435" s="80">
        <f t="shared" si="1489"/>
        <v>0</v>
      </c>
      <c r="AZ435" s="219"/>
      <c r="BA435" s="219">
        <f t="shared" si="1490"/>
        <v>0</v>
      </c>
      <c r="BB435" s="219">
        <f t="shared" si="1491"/>
        <v>0</v>
      </c>
    </row>
    <row r="436" spans="1:54" ht="15.75" hidden="1" x14ac:dyDescent="0.25">
      <c r="A436" s="257" t="s">
        <v>152</v>
      </c>
      <c r="B436" s="258"/>
      <c r="C436" s="258"/>
      <c r="D436" s="258"/>
      <c r="E436" s="257"/>
      <c r="F436" s="257"/>
      <c r="G436" s="257"/>
      <c r="H436" s="257"/>
      <c r="I436" s="257"/>
      <c r="J436" s="258"/>
      <c r="K436" s="258"/>
      <c r="L436" s="258"/>
      <c r="M436" s="258"/>
      <c r="N436" s="258"/>
      <c r="O436" s="206">
        <v>275.60000000000002</v>
      </c>
      <c r="P436" s="136">
        <v>314.18</v>
      </c>
      <c r="Q436" s="129">
        <v>0.06</v>
      </c>
      <c r="R436" s="49"/>
      <c r="S436" s="258"/>
      <c r="T436" s="258"/>
      <c r="U436" s="258"/>
      <c r="V436" s="258"/>
      <c r="W436" s="258"/>
      <c r="X436" s="175"/>
      <c r="Y436" s="146"/>
      <c r="Z436" s="146"/>
      <c r="AA436" s="227"/>
      <c r="AB436" s="146"/>
      <c r="AC436" s="51"/>
      <c r="AD436" s="175"/>
      <c r="AE436" s="175">
        <f t="shared" si="1480"/>
        <v>0</v>
      </c>
      <c r="AF436" s="175">
        <f t="shared" si="1481"/>
        <v>0</v>
      </c>
      <c r="AG436" s="31"/>
      <c r="AH436" s="32"/>
      <c r="AI436" s="30"/>
      <c r="AJ436" s="175"/>
      <c r="AK436" s="175">
        <f t="shared" si="1482"/>
        <v>0</v>
      </c>
      <c r="AL436" s="175">
        <f t="shared" si="1483"/>
        <v>0</v>
      </c>
      <c r="AN436" s="175"/>
      <c r="AO436" s="175">
        <f t="shared" si="1484"/>
        <v>0</v>
      </c>
      <c r="AP436" s="175">
        <f t="shared" si="1485"/>
        <v>0</v>
      </c>
      <c r="AQ436" s="21"/>
      <c r="AR436" s="79"/>
      <c r="AS436" s="79">
        <f t="shared" si="1486"/>
        <v>0</v>
      </c>
      <c r="AT436" s="79">
        <f t="shared" si="1487"/>
        <v>0</v>
      </c>
      <c r="AV436" s="80"/>
      <c r="AW436" s="80">
        <f t="shared" si="1488"/>
        <v>0</v>
      </c>
      <c r="AX436" s="80">
        <f t="shared" si="1489"/>
        <v>0</v>
      </c>
      <c r="AZ436" s="219"/>
      <c r="BA436" s="219">
        <f t="shared" si="1490"/>
        <v>0</v>
      </c>
      <c r="BB436" s="219">
        <f t="shared" si="1491"/>
        <v>0</v>
      </c>
    </row>
    <row r="437" spans="1:54" ht="15.75" hidden="1" x14ac:dyDescent="0.25">
      <c r="A437" s="257" t="s">
        <v>153</v>
      </c>
      <c r="B437" s="258"/>
      <c r="C437" s="258"/>
      <c r="D437" s="258"/>
      <c r="E437" s="257"/>
      <c r="F437" s="257"/>
      <c r="G437" s="257"/>
      <c r="H437" s="257"/>
      <c r="I437" s="257"/>
      <c r="J437" s="258"/>
      <c r="K437" s="258"/>
      <c r="L437" s="258"/>
      <c r="M437" s="258"/>
      <c r="N437" s="258"/>
      <c r="O437" s="206">
        <v>360.4</v>
      </c>
      <c r="P437" s="136">
        <v>410.86</v>
      </c>
      <c r="Q437" s="129">
        <v>0.06</v>
      </c>
      <c r="R437" s="49"/>
      <c r="S437" s="258"/>
      <c r="T437" s="258"/>
      <c r="U437" s="258"/>
      <c r="V437" s="258"/>
      <c r="W437" s="258"/>
      <c r="X437" s="175"/>
      <c r="Y437" s="146"/>
      <c r="Z437" s="146"/>
      <c r="AA437" s="227"/>
      <c r="AB437" s="146"/>
      <c r="AC437" s="51"/>
      <c r="AD437" s="175"/>
      <c r="AE437" s="175">
        <f t="shared" si="1480"/>
        <v>0</v>
      </c>
      <c r="AF437" s="175">
        <f t="shared" si="1481"/>
        <v>0</v>
      </c>
      <c r="AG437" s="31"/>
      <c r="AH437" s="32"/>
      <c r="AI437" s="30"/>
      <c r="AJ437" s="175"/>
      <c r="AK437" s="175">
        <f t="shared" si="1482"/>
        <v>0</v>
      </c>
      <c r="AL437" s="175">
        <f t="shared" si="1483"/>
        <v>0</v>
      </c>
      <c r="AN437" s="175"/>
      <c r="AO437" s="175">
        <f t="shared" si="1484"/>
        <v>0</v>
      </c>
      <c r="AP437" s="175">
        <f t="shared" si="1485"/>
        <v>0</v>
      </c>
      <c r="AQ437" s="21"/>
      <c r="AR437" s="79"/>
      <c r="AS437" s="79">
        <f t="shared" si="1486"/>
        <v>0</v>
      </c>
      <c r="AT437" s="79">
        <f t="shared" si="1487"/>
        <v>0</v>
      </c>
      <c r="AV437" s="80"/>
      <c r="AW437" s="80">
        <f t="shared" si="1488"/>
        <v>0</v>
      </c>
      <c r="AX437" s="80">
        <f t="shared" si="1489"/>
        <v>0</v>
      </c>
      <c r="AZ437" s="219"/>
      <c r="BA437" s="219">
        <f t="shared" si="1490"/>
        <v>0</v>
      </c>
      <c r="BB437" s="219">
        <f t="shared" si="1491"/>
        <v>0</v>
      </c>
    </row>
    <row r="438" spans="1:54" ht="15.75" hidden="1" x14ac:dyDescent="0.25">
      <c r="A438" s="257" t="s">
        <v>154</v>
      </c>
      <c r="B438" s="258"/>
      <c r="C438" s="258"/>
      <c r="D438" s="258"/>
      <c r="E438" s="257"/>
      <c r="F438" s="257"/>
      <c r="G438" s="257"/>
      <c r="H438" s="257"/>
      <c r="I438" s="257"/>
      <c r="J438" s="258"/>
      <c r="K438" s="258"/>
      <c r="L438" s="258"/>
      <c r="M438" s="258"/>
      <c r="N438" s="258"/>
      <c r="O438" s="250">
        <v>1113</v>
      </c>
      <c r="P438" s="246">
        <v>1268.82</v>
      </c>
      <c r="Q438" s="129">
        <v>0.06</v>
      </c>
      <c r="R438" s="49"/>
      <c r="S438" s="258"/>
      <c r="T438" s="258"/>
      <c r="U438" s="258"/>
      <c r="V438" s="258"/>
      <c r="W438" s="258"/>
      <c r="X438" s="175"/>
      <c r="Y438" s="146"/>
      <c r="Z438" s="146"/>
      <c r="AA438" s="227"/>
      <c r="AB438" s="146"/>
      <c r="AC438" s="51"/>
      <c r="AD438" s="175"/>
      <c r="AE438" s="175">
        <f t="shared" si="1480"/>
        <v>0</v>
      </c>
      <c r="AF438" s="175">
        <f t="shared" si="1481"/>
        <v>0</v>
      </c>
      <c r="AG438" s="31"/>
      <c r="AH438" s="32"/>
      <c r="AI438" s="30"/>
      <c r="AJ438" s="175"/>
      <c r="AK438" s="175">
        <f t="shared" si="1482"/>
        <v>0</v>
      </c>
      <c r="AL438" s="175">
        <f t="shared" si="1483"/>
        <v>0</v>
      </c>
      <c r="AN438" s="175"/>
      <c r="AO438" s="175">
        <f t="shared" si="1484"/>
        <v>0</v>
      </c>
      <c r="AP438" s="175">
        <f t="shared" si="1485"/>
        <v>0</v>
      </c>
      <c r="AQ438" s="21"/>
      <c r="AR438" s="79"/>
      <c r="AS438" s="79">
        <f t="shared" si="1486"/>
        <v>0</v>
      </c>
      <c r="AT438" s="79">
        <f t="shared" si="1487"/>
        <v>0</v>
      </c>
      <c r="AV438" s="80"/>
      <c r="AW438" s="80">
        <f t="shared" si="1488"/>
        <v>0</v>
      </c>
      <c r="AX438" s="80">
        <f t="shared" si="1489"/>
        <v>0</v>
      </c>
      <c r="AZ438" s="219"/>
      <c r="BA438" s="219">
        <f t="shared" si="1490"/>
        <v>0</v>
      </c>
      <c r="BB438" s="219">
        <f t="shared" si="1491"/>
        <v>0</v>
      </c>
    </row>
    <row r="439" spans="1:54" ht="15.75" hidden="1" x14ac:dyDescent="0.25">
      <c r="A439" s="257" t="s">
        <v>155</v>
      </c>
      <c r="B439" s="258"/>
      <c r="C439" s="258"/>
      <c r="D439" s="258"/>
      <c r="E439" s="257"/>
      <c r="F439" s="257"/>
      <c r="G439" s="257"/>
      <c r="H439" s="257"/>
      <c r="I439" s="257"/>
      <c r="J439" s="258"/>
      <c r="K439" s="258"/>
      <c r="L439" s="258"/>
      <c r="M439" s="258"/>
      <c r="N439" s="258"/>
      <c r="O439" s="206">
        <v>137.80000000000001</v>
      </c>
      <c r="P439" s="136">
        <v>157.09</v>
      </c>
      <c r="Q439" s="129">
        <v>0.06</v>
      </c>
      <c r="R439" s="49"/>
      <c r="S439" s="258"/>
      <c r="T439" s="258"/>
      <c r="U439" s="258"/>
      <c r="V439" s="258"/>
      <c r="W439" s="258"/>
      <c r="X439" s="175"/>
      <c r="Y439" s="146"/>
      <c r="Z439" s="146"/>
      <c r="AA439" s="227"/>
      <c r="AB439" s="146"/>
      <c r="AC439" s="51"/>
      <c r="AD439" s="175"/>
      <c r="AE439" s="175">
        <f t="shared" si="1480"/>
        <v>0</v>
      </c>
      <c r="AF439" s="175">
        <f t="shared" si="1481"/>
        <v>0</v>
      </c>
      <c r="AG439" s="31"/>
      <c r="AH439" s="32"/>
      <c r="AI439" s="30"/>
      <c r="AJ439" s="175"/>
      <c r="AK439" s="175">
        <f t="shared" si="1482"/>
        <v>0</v>
      </c>
      <c r="AL439" s="175">
        <f t="shared" si="1483"/>
        <v>0</v>
      </c>
      <c r="AN439" s="175"/>
      <c r="AO439" s="175">
        <f t="shared" si="1484"/>
        <v>0</v>
      </c>
      <c r="AP439" s="175">
        <f t="shared" si="1485"/>
        <v>0</v>
      </c>
      <c r="AQ439" s="21"/>
      <c r="AR439" s="79"/>
      <c r="AS439" s="79">
        <f t="shared" si="1486"/>
        <v>0</v>
      </c>
      <c r="AT439" s="79">
        <f t="shared" si="1487"/>
        <v>0</v>
      </c>
      <c r="AV439" s="80"/>
      <c r="AW439" s="80">
        <f t="shared" si="1488"/>
        <v>0</v>
      </c>
      <c r="AX439" s="80">
        <f t="shared" si="1489"/>
        <v>0</v>
      </c>
      <c r="AZ439" s="219"/>
      <c r="BA439" s="219">
        <f t="shared" si="1490"/>
        <v>0</v>
      </c>
      <c r="BB439" s="219">
        <f t="shared" si="1491"/>
        <v>0</v>
      </c>
    </row>
    <row r="440" spans="1:54" ht="15.75" hidden="1" x14ac:dyDescent="0.25">
      <c r="A440" s="257" t="s">
        <v>156</v>
      </c>
      <c r="B440" s="258"/>
      <c r="C440" s="258"/>
      <c r="D440" s="258"/>
      <c r="E440" s="257"/>
      <c r="F440" s="257"/>
      <c r="G440" s="257"/>
      <c r="H440" s="257"/>
      <c r="I440" s="257"/>
      <c r="J440" s="258"/>
      <c r="K440" s="258"/>
      <c r="L440" s="258"/>
      <c r="M440" s="258"/>
      <c r="N440" s="258"/>
      <c r="O440" s="206">
        <v>583</v>
      </c>
      <c r="P440" s="136">
        <v>664.62</v>
      </c>
      <c r="Q440" s="129">
        <v>0.06</v>
      </c>
      <c r="R440" s="49"/>
      <c r="S440" s="258"/>
      <c r="T440" s="258"/>
      <c r="U440" s="258"/>
      <c r="V440" s="258"/>
      <c r="W440" s="258"/>
      <c r="X440" s="175"/>
      <c r="Y440" s="146"/>
      <c r="Z440" s="146"/>
      <c r="AA440" s="227"/>
      <c r="AB440" s="146"/>
      <c r="AC440" s="51"/>
      <c r="AD440" s="175"/>
      <c r="AE440" s="175">
        <f t="shared" si="1480"/>
        <v>0</v>
      </c>
      <c r="AF440" s="175">
        <f t="shared" si="1481"/>
        <v>0</v>
      </c>
      <c r="AG440" s="31"/>
      <c r="AH440" s="32"/>
      <c r="AI440" s="30"/>
      <c r="AJ440" s="175"/>
      <c r="AK440" s="175">
        <f t="shared" si="1482"/>
        <v>0</v>
      </c>
      <c r="AL440" s="175">
        <f t="shared" si="1483"/>
        <v>0</v>
      </c>
      <c r="AN440" s="175"/>
      <c r="AO440" s="175">
        <f t="shared" si="1484"/>
        <v>0</v>
      </c>
      <c r="AP440" s="175">
        <f t="shared" si="1485"/>
        <v>0</v>
      </c>
      <c r="AQ440" s="21"/>
      <c r="AR440" s="79"/>
      <c r="AS440" s="79">
        <f t="shared" si="1486"/>
        <v>0</v>
      </c>
      <c r="AT440" s="79">
        <f t="shared" si="1487"/>
        <v>0</v>
      </c>
      <c r="AV440" s="80"/>
      <c r="AW440" s="80">
        <f t="shared" si="1488"/>
        <v>0</v>
      </c>
      <c r="AX440" s="80">
        <f t="shared" si="1489"/>
        <v>0</v>
      </c>
      <c r="AZ440" s="219"/>
      <c r="BA440" s="219">
        <f t="shared" si="1490"/>
        <v>0</v>
      </c>
      <c r="BB440" s="219">
        <f t="shared" si="1491"/>
        <v>0</v>
      </c>
    </row>
    <row r="441" spans="1:54" ht="15.75" hidden="1" x14ac:dyDescent="0.25">
      <c r="A441" s="257" t="s">
        <v>157</v>
      </c>
      <c r="B441" s="258"/>
      <c r="C441" s="258"/>
      <c r="D441" s="258"/>
      <c r="E441" s="257"/>
      <c r="F441" s="257"/>
      <c r="G441" s="257"/>
      <c r="H441" s="257"/>
      <c r="I441" s="257"/>
      <c r="J441" s="258"/>
      <c r="K441" s="258"/>
      <c r="L441" s="258"/>
      <c r="M441" s="258"/>
      <c r="N441" s="258"/>
      <c r="O441" s="206">
        <v>742</v>
      </c>
      <c r="P441" s="136">
        <v>845.88</v>
      </c>
      <c r="Q441" s="129">
        <v>0.06</v>
      </c>
      <c r="R441" s="49"/>
      <c r="S441" s="258"/>
      <c r="T441" s="258"/>
      <c r="U441" s="258"/>
      <c r="V441" s="258"/>
      <c r="W441" s="258"/>
      <c r="X441" s="175"/>
      <c r="Y441" s="146"/>
      <c r="Z441" s="146"/>
      <c r="AA441" s="227"/>
      <c r="AB441" s="146"/>
      <c r="AC441" s="51"/>
      <c r="AD441" s="175"/>
      <c r="AE441" s="175">
        <f t="shared" si="1480"/>
        <v>0</v>
      </c>
      <c r="AF441" s="175">
        <f t="shared" si="1481"/>
        <v>0</v>
      </c>
      <c r="AG441" s="31"/>
      <c r="AH441" s="32"/>
      <c r="AI441" s="30"/>
      <c r="AJ441" s="175"/>
      <c r="AK441" s="175">
        <f t="shared" si="1482"/>
        <v>0</v>
      </c>
      <c r="AL441" s="175">
        <f t="shared" si="1483"/>
        <v>0</v>
      </c>
      <c r="AN441" s="175"/>
      <c r="AO441" s="175">
        <f t="shared" si="1484"/>
        <v>0</v>
      </c>
      <c r="AP441" s="175">
        <f t="shared" si="1485"/>
        <v>0</v>
      </c>
      <c r="AQ441" s="21"/>
      <c r="AR441" s="79"/>
      <c r="AS441" s="79">
        <f t="shared" si="1486"/>
        <v>0</v>
      </c>
      <c r="AT441" s="79">
        <f t="shared" si="1487"/>
        <v>0</v>
      </c>
      <c r="AV441" s="80"/>
      <c r="AW441" s="80">
        <f t="shared" si="1488"/>
        <v>0</v>
      </c>
      <c r="AX441" s="80">
        <f t="shared" si="1489"/>
        <v>0</v>
      </c>
      <c r="AZ441" s="219"/>
      <c r="BA441" s="219">
        <f t="shared" si="1490"/>
        <v>0</v>
      </c>
      <c r="BB441" s="219">
        <f t="shared" si="1491"/>
        <v>0</v>
      </c>
    </row>
    <row r="442" spans="1:54" ht="15.75" hidden="1" x14ac:dyDescent="0.25">
      <c r="A442" s="136" t="s">
        <v>158</v>
      </c>
      <c r="B442" s="242"/>
      <c r="C442" s="242"/>
      <c r="D442" s="242"/>
      <c r="E442" s="136"/>
      <c r="F442" s="136"/>
      <c r="G442" s="136"/>
      <c r="H442" s="136"/>
      <c r="I442" s="136"/>
      <c r="J442" s="242"/>
      <c r="K442" s="242"/>
      <c r="L442" s="242"/>
      <c r="M442" s="242"/>
      <c r="N442" s="242"/>
      <c r="O442" s="250">
        <v>1696</v>
      </c>
      <c r="P442" s="246">
        <v>1933.44</v>
      </c>
      <c r="Q442" s="129">
        <v>0.06</v>
      </c>
      <c r="R442" s="49"/>
      <c r="S442" s="242"/>
      <c r="T442" s="242"/>
      <c r="U442" s="242"/>
      <c r="V442" s="242"/>
      <c r="W442" s="242"/>
      <c r="X442" s="175"/>
      <c r="Y442" s="146"/>
      <c r="Z442" s="146"/>
      <c r="AA442" s="227"/>
      <c r="AB442" s="146"/>
      <c r="AC442" s="51"/>
      <c r="AD442" s="175"/>
      <c r="AE442" s="175">
        <f t="shared" si="1480"/>
        <v>0</v>
      </c>
      <c r="AF442" s="175">
        <f t="shared" si="1481"/>
        <v>0</v>
      </c>
      <c r="AG442" s="31"/>
      <c r="AH442" s="32"/>
      <c r="AI442" s="30"/>
      <c r="AJ442" s="175"/>
      <c r="AK442" s="175">
        <f t="shared" si="1482"/>
        <v>0</v>
      </c>
      <c r="AL442" s="175">
        <f t="shared" si="1483"/>
        <v>0</v>
      </c>
      <c r="AN442" s="175"/>
      <c r="AO442" s="175">
        <f t="shared" si="1484"/>
        <v>0</v>
      </c>
      <c r="AP442" s="175">
        <f t="shared" si="1485"/>
        <v>0</v>
      </c>
      <c r="AQ442" s="21"/>
      <c r="AR442" s="79"/>
      <c r="AS442" s="79">
        <f t="shared" si="1486"/>
        <v>0</v>
      </c>
      <c r="AT442" s="79">
        <f t="shared" si="1487"/>
        <v>0</v>
      </c>
      <c r="AV442" s="80"/>
      <c r="AW442" s="80">
        <f t="shared" si="1488"/>
        <v>0</v>
      </c>
      <c r="AX442" s="80">
        <f t="shared" si="1489"/>
        <v>0</v>
      </c>
      <c r="AZ442" s="219"/>
      <c r="BA442" s="219">
        <f t="shared" si="1490"/>
        <v>0</v>
      </c>
      <c r="BB442" s="219">
        <f t="shared" si="1491"/>
        <v>0</v>
      </c>
    </row>
    <row r="443" spans="1:54" ht="15.75" hidden="1" x14ac:dyDescent="0.25">
      <c r="A443" s="136" t="s">
        <v>159</v>
      </c>
      <c r="B443" s="242"/>
      <c r="C443" s="242"/>
      <c r="D443" s="242"/>
      <c r="E443" s="136"/>
      <c r="F443" s="136"/>
      <c r="G443" s="136"/>
      <c r="H443" s="136"/>
      <c r="I443" s="136"/>
      <c r="J443" s="242"/>
      <c r="K443" s="242"/>
      <c r="L443" s="242"/>
      <c r="M443" s="242"/>
      <c r="N443" s="242"/>
      <c r="O443" s="206">
        <v>212</v>
      </c>
      <c r="P443" s="136">
        <v>241.68</v>
      </c>
      <c r="Q443" s="129">
        <v>0.06</v>
      </c>
      <c r="R443" s="49"/>
      <c r="S443" s="242"/>
      <c r="T443" s="242"/>
      <c r="U443" s="242"/>
      <c r="V443" s="242"/>
      <c r="W443" s="242"/>
      <c r="X443" s="175"/>
      <c r="Y443" s="146"/>
      <c r="Z443" s="146"/>
      <c r="AA443" s="227"/>
      <c r="AB443" s="146"/>
      <c r="AC443" s="51"/>
      <c r="AD443" s="175"/>
      <c r="AE443" s="175">
        <f t="shared" si="1480"/>
        <v>0</v>
      </c>
      <c r="AF443" s="175">
        <f t="shared" si="1481"/>
        <v>0</v>
      </c>
      <c r="AG443" s="31"/>
      <c r="AH443" s="32"/>
      <c r="AI443" s="30"/>
      <c r="AJ443" s="175"/>
      <c r="AK443" s="175">
        <f t="shared" si="1482"/>
        <v>0</v>
      </c>
      <c r="AL443" s="175">
        <f t="shared" si="1483"/>
        <v>0</v>
      </c>
      <c r="AN443" s="175"/>
      <c r="AO443" s="175">
        <f t="shared" si="1484"/>
        <v>0</v>
      </c>
      <c r="AP443" s="175">
        <f t="shared" si="1485"/>
        <v>0</v>
      </c>
      <c r="AQ443" s="21"/>
      <c r="AR443" s="79"/>
      <c r="AS443" s="79">
        <f t="shared" si="1486"/>
        <v>0</v>
      </c>
      <c r="AT443" s="79">
        <f t="shared" si="1487"/>
        <v>0</v>
      </c>
      <c r="AV443" s="80"/>
      <c r="AW443" s="80">
        <f t="shared" si="1488"/>
        <v>0</v>
      </c>
      <c r="AX443" s="80">
        <f t="shared" si="1489"/>
        <v>0</v>
      </c>
      <c r="AZ443" s="219"/>
      <c r="BA443" s="219">
        <f t="shared" si="1490"/>
        <v>0</v>
      </c>
      <c r="BB443" s="219">
        <f t="shared" si="1491"/>
        <v>0</v>
      </c>
    </row>
    <row r="444" spans="1:54" ht="15.75" hidden="1" x14ac:dyDescent="0.25">
      <c r="A444" s="226" t="s">
        <v>160</v>
      </c>
      <c r="B444" s="247"/>
      <c r="C444" s="247"/>
      <c r="D444" s="247"/>
      <c r="E444" s="226"/>
      <c r="F444" s="226"/>
      <c r="G444" s="226"/>
      <c r="H444" s="226"/>
      <c r="I444" s="226"/>
      <c r="J444" s="247"/>
      <c r="K444" s="247"/>
      <c r="L444" s="247"/>
      <c r="M444" s="247"/>
      <c r="N444" s="247"/>
      <c r="O444" s="223"/>
      <c r="P444" s="225"/>
      <c r="Q444" s="226"/>
      <c r="R444" s="49"/>
      <c r="S444" s="247"/>
      <c r="T444" s="247"/>
      <c r="U444" s="247"/>
      <c r="V444" s="247"/>
      <c r="W444" s="247"/>
      <c r="X444" s="175"/>
      <c r="Y444" s="146"/>
      <c r="Z444" s="146"/>
      <c r="AA444" s="227"/>
      <c r="AB444" s="146"/>
      <c r="AC444" s="51"/>
      <c r="AD444" s="175"/>
      <c r="AE444" s="175"/>
      <c r="AF444" s="146"/>
      <c r="AG444" s="31"/>
      <c r="AH444" s="32"/>
      <c r="AI444" s="30"/>
      <c r="AJ444" s="175"/>
      <c r="AK444" s="175"/>
      <c r="AL444" s="146"/>
      <c r="AN444" s="175"/>
      <c r="AO444" s="175"/>
      <c r="AP444" s="146"/>
      <c r="AQ444" s="21"/>
      <c r="AR444" s="79"/>
      <c r="AS444" s="79"/>
      <c r="AT444" s="55"/>
      <c r="AV444" s="80"/>
      <c r="AW444" s="80"/>
      <c r="AX444" s="57"/>
      <c r="AZ444" s="219"/>
      <c r="BA444" s="219"/>
      <c r="BB444" s="216"/>
    </row>
    <row r="445" spans="1:54" ht="15.75" hidden="1" x14ac:dyDescent="0.25">
      <c r="A445" s="136" t="s">
        <v>138</v>
      </c>
      <c r="B445" s="242"/>
      <c r="C445" s="242"/>
      <c r="D445" s="242"/>
      <c r="E445" s="136"/>
      <c r="F445" s="136"/>
      <c r="G445" s="136"/>
      <c r="H445" s="136"/>
      <c r="I445" s="136"/>
      <c r="J445" s="242"/>
      <c r="K445" s="242"/>
      <c r="L445" s="242"/>
      <c r="M445" s="242"/>
      <c r="N445" s="242"/>
      <c r="O445" s="250">
        <v>1060</v>
      </c>
      <c r="P445" s="246">
        <v>1208.4000000000001</v>
      </c>
      <c r="Q445" s="129">
        <v>0.06</v>
      </c>
      <c r="R445" s="49"/>
      <c r="S445" s="242"/>
      <c r="T445" s="242"/>
      <c r="U445" s="242"/>
      <c r="V445" s="242"/>
      <c r="W445" s="242"/>
      <c r="X445" s="175"/>
      <c r="Y445" s="146"/>
      <c r="Z445" s="146"/>
      <c r="AA445" s="227"/>
      <c r="AB445" s="146"/>
      <c r="AC445" s="51"/>
      <c r="AD445" s="175"/>
      <c r="AE445" s="175">
        <f t="shared" ref="AE445:AE463" si="1492">+AD445*$Y$5</f>
        <v>0</v>
      </c>
      <c r="AF445" s="175">
        <f t="shared" ref="AF445:AF463" si="1493">+AD445+AE445</f>
        <v>0</v>
      </c>
      <c r="AG445" s="31"/>
      <c r="AH445" s="32"/>
      <c r="AI445" s="30"/>
      <c r="AJ445" s="175"/>
      <c r="AK445" s="175">
        <f t="shared" ref="AK445:AK463" si="1494">+AJ445*$Y$5</f>
        <v>0</v>
      </c>
      <c r="AL445" s="175">
        <f t="shared" ref="AL445:AL463" si="1495">+AJ445+AK445</f>
        <v>0</v>
      </c>
      <c r="AN445" s="175"/>
      <c r="AO445" s="175">
        <f t="shared" ref="AO445:AO463" si="1496">+AN445*$Y$5</f>
        <v>0</v>
      </c>
      <c r="AP445" s="175">
        <f t="shared" ref="AP445:AP463" si="1497">+AN445+AO445</f>
        <v>0</v>
      </c>
      <c r="AQ445" s="21"/>
      <c r="AR445" s="79"/>
      <c r="AS445" s="79">
        <f t="shared" ref="AS445:AS463" si="1498">+AR445*$Y$5</f>
        <v>0</v>
      </c>
      <c r="AT445" s="79">
        <f t="shared" ref="AT445:AT463" si="1499">+AR445+AS445</f>
        <v>0</v>
      </c>
      <c r="AV445" s="80"/>
      <c r="AW445" s="80">
        <f t="shared" ref="AW445:AW463" si="1500">+AV445*$Y$5</f>
        <v>0</v>
      </c>
      <c r="AX445" s="80">
        <f t="shared" ref="AX445:AX463" si="1501">+AV445+AW445</f>
        <v>0</v>
      </c>
      <c r="AZ445" s="219"/>
      <c r="BA445" s="219">
        <f t="shared" ref="BA445:BA463" si="1502">+AZ445*$Y$5</f>
        <v>0</v>
      </c>
      <c r="BB445" s="219">
        <f t="shared" ref="BB445:BB463" si="1503">+AZ445+BA445</f>
        <v>0</v>
      </c>
    </row>
    <row r="446" spans="1:54" ht="15.75" hidden="1" x14ac:dyDescent="0.25">
      <c r="A446" s="136" t="s">
        <v>140</v>
      </c>
      <c r="B446" s="242"/>
      <c r="C446" s="242"/>
      <c r="D446" s="242"/>
      <c r="E446" s="136"/>
      <c r="F446" s="136"/>
      <c r="G446" s="136"/>
      <c r="H446" s="136"/>
      <c r="I446" s="136"/>
      <c r="J446" s="242"/>
      <c r="K446" s="242"/>
      <c r="L446" s="242"/>
      <c r="M446" s="242"/>
      <c r="N446" s="242"/>
      <c r="O446" s="206">
        <v>583</v>
      </c>
      <c r="P446" s="136">
        <v>664.62</v>
      </c>
      <c r="Q446" s="129">
        <v>0.06</v>
      </c>
      <c r="R446" s="49"/>
      <c r="S446" s="242"/>
      <c r="T446" s="242"/>
      <c r="U446" s="242"/>
      <c r="V446" s="242"/>
      <c r="W446" s="242"/>
      <c r="X446" s="175"/>
      <c r="Y446" s="146"/>
      <c r="Z446" s="146"/>
      <c r="AA446" s="227"/>
      <c r="AB446" s="146"/>
      <c r="AC446" s="51"/>
      <c r="AD446" s="175"/>
      <c r="AE446" s="175">
        <f t="shared" si="1492"/>
        <v>0</v>
      </c>
      <c r="AF446" s="175">
        <f t="shared" si="1493"/>
        <v>0</v>
      </c>
      <c r="AG446" s="31"/>
      <c r="AH446" s="32"/>
      <c r="AI446" s="30"/>
      <c r="AJ446" s="175"/>
      <c r="AK446" s="175">
        <f t="shared" si="1494"/>
        <v>0</v>
      </c>
      <c r="AL446" s="175">
        <f t="shared" si="1495"/>
        <v>0</v>
      </c>
      <c r="AN446" s="175"/>
      <c r="AO446" s="175">
        <f t="shared" si="1496"/>
        <v>0</v>
      </c>
      <c r="AP446" s="175">
        <f t="shared" si="1497"/>
        <v>0</v>
      </c>
      <c r="AQ446" s="21"/>
      <c r="AR446" s="79"/>
      <c r="AS446" s="79">
        <f t="shared" si="1498"/>
        <v>0</v>
      </c>
      <c r="AT446" s="79">
        <f t="shared" si="1499"/>
        <v>0</v>
      </c>
      <c r="AV446" s="80"/>
      <c r="AW446" s="80">
        <f t="shared" si="1500"/>
        <v>0</v>
      </c>
      <c r="AX446" s="80">
        <f t="shared" si="1501"/>
        <v>0</v>
      </c>
      <c r="AZ446" s="219"/>
      <c r="BA446" s="219">
        <f t="shared" si="1502"/>
        <v>0</v>
      </c>
      <c r="BB446" s="219">
        <f t="shared" si="1503"/>
        <v>0</v>
      </c>
    </row>
    <row r="447" spans="1:54" ht="15.75" hidden="1" x14ac:dyDescent="0.25">
      <c r="A447" s="136" t="s">
        <v>141</v>
      </c>
      <c r="B447" s="242"/>
      <c r="C447" s="242"/>
      <c r="D447" s="242"/>
      <c r="E447" s="136"/>
      <c r="F447" s="136"/>
      <c r="G447" s="136"/>
      <c r="H447" s="136"/>
      <c r="I447" s="136"/>
      <c r="J447" s="242"/>
      <c r="K447" s="242"/>
      <c r="L447" s="242"/>
      <c r="M447" s="242"/>
      <c r="N447" s="242"/>
      <c r="O447" s="250">
        <v>2491</v>
      </c>
      <c r="P447" s="246">
        <v>2839.74</v>
      </c>
      <c r="Q447" s="129">
        <v>0.06</v>
      </c>
      <c r="R447" s="49"/>
      <c r="S447" s="242"/>
      <c r="T447" s="242"/>
      <c r="U447" s="242"/>
      <c r="V447" s="242"/>
      <c r="W447" s="242"/>
      <c r="X447" s="175"/>
      <c r="Y447" s="146"/>
      <c r="Z447" s="146"/>
      <c r="AA447" s="227"/>
      <c r="AB447" s="146"/>
      <c r="AC447" s="51"/>
      <c r="AD447" s="175"/>
      <c r="AE447" s="175">
        <f t="shared" si="1492"/>
        <v>0</v>
      </c>
      <c r="AF447" s="175">
        <f t="shared" si="1493"/>
        <v>0</v>
      </c>
      <c r="AG447" s="31"/>
      <c r="AH447" s="32"/>
      <c r="AI447" s="30"/>
      <c r="AJ447" s="175"/>
      <c r="AK447" s="175">
        <f t="shared" si="1494"/>
        <v>0</v>
      </c>
      <c r="AL447" s="175">
        <f t="shared" si="1495"/>
        <v>0</v>
      </c>
      <c r="AN447" s="175"/>
      <c r="AO447" s="175">
        <f t="shared" si="1496"/>
        <v>0</v>
      </c>
      <c r="AP447" s="175">
        <f t="shared" si="1497"/>
        <v>0</v>
      </c>
      <c r="AQ447" s="21"/>
      <c r="AR447" s="79"/>
      <c r="AS447" s="79">
        <f t="shared" si="1498"/>
        <v>0</v>
      </c>
      <c r="AT447" s="79">
        <f t="shared" si="1499"/>
        <v>0</v>
      </c>
      <c r="AV447" s="80"/>
      <c r="AW447" s="80">
        <f t="shared" si="1500"/>
        <v>0</v>
      </c>
      <c r="AX447" s="80">
        <f t="shared" si="1501"/>
        <v>0</v>
      </c>
      <c r="AZ447" s="219"/>
      <c r="BA447" s="219">
        <f t="shared" si="1502"/>
        <v>0</v>
      </c>
      <c r="BB447" s="219">
        <f t="shared" si="1503"/>
        <v>0</v>
      </c>
    </row>
    <row r="448" spans="1:54" ht="15.75" hidden="1" x14ac:dyDescent="0.25">
      <c r="A448" s="257" t="s">
        <v>144</v>
      </c>
      <c r="B448" s="258"/>
      <c r="C448" s="258"/>
      <c r="D448" s="258"/>
      <c r="E448" s="257"/>
      <c r="F448" s="257"/>
      <c r="G448" s="257"/>
      <c r="H448" s="257"/>
      <c r="I448" s="257"/>
      <c r="J448" s="258"/>
      <c r="K448" s="258"/>
      <c r="L448" s="258"/>
      <c r="M448" s="258"/>
      <c r="N448" s="258"/>
      <c r="O448" s="206">
        <v>58.3</v>
      </c>
      <c r="P448" s="136">
        <v>66.459999999999994</v>
      </c>
      <c r="Q448" s="129">
        <v>0.06</v>
      </c>
      <c r="R448" s="49"/>
      <c r="S448" s="258"/>
      <c r="T448" s="258"/>
      <c r="U448" s="258"/>
      <c r="V448" s="258"/>
      <c r="W448" s="258"/>
      <c r="X448" s="175"/>
      <c r="Y448" s="146"/>
      <c r="Z448" s="146"/>
      <c r="AA448" s="227"/>
      <c r="AB448" s="146"/>
      <c r="AC448" s="51"/>
      <c r="AD448" s="175"/>
      <c r="AE448" s="175">
        <f t="shared" si="1492"/>
        <v>0</v>
      </c>
      <c r="AF448" s="175">
        <f t="shared" si="1493"/>
        <v>0</v>
      </c>
      <c r="AG448" s="31"/>
      <c r="AH448" s="32"/>
      <c r="AI448" s="30"/>
      <c r="AJ448" s="175"/>
      <c r="AK448" s="175">
        <f t="shared" si="1494"/>
        <v>0</v>
      </c>
      <c r="AL448" s="175">
        <f t="shared" si="1495"/>
        <v>0</v>
      </c>
      <c r="AN448" s="175"/>
      <c r="AO448" s="175">
        <f t="shared" si="1496"/>
        <v>0</v>
      </c>
      <c r="AP448" s="175">
        <f t="shared" si="1497"/>
        <v>0</v>
      </c>
      <c r="AQ448" s="21"/>
      <c r="AR448" s="79"/>
      <c r="AS448" s="79">
        <f t="shared" si="1498"/>
        <v>0</v>
      </c>
      <c r="AT448" s="79">
        <f t="shared" si="1499"/>
        <v>0</v>
      </c>
      <c r="AV448" s="80"/>
      <c r="AW448" s="80">
        <f t="shared" si="1500"/>
        <v>0</v>
      </c>
      <c r="AX448" s="80">
        <f t="shared" si="1501"/>
        <v>0</v>
      </c>
      <c r="AZ448" s="219"/>
      <c r="BA448" s="219">
        <f t="shared" si="1502"/>
        <v>0</v>
      </c>
      <c r="BB448" s="219">
        <f t="shared" si="1503"/>
        <v>0</v>
      </c>
    </row>
    <row r="449" spans="1:54" ht="15.75" hidden="1" x14ac:dyDescent="0.25">
      <c r="A449" s="257" t="s">
        <v>145</v>
      </c>
      <c r="B449" s="258"/>
      <c r="C449" s="258"/>
      <c r="D449" s="258"/>
      <c r="E449" s="257"/>
      <c r="F449" s="257"/>
      <c r="G449" s="257"/>
      <c r="H449" s="257"/>
      <c r="I449" s="257"/>
      <c r="J449" s="258"/>
      <c r="K449" s="258"/>
      <c r="L449" s="258"/>
      <c r="M449" s="258"/>
      <c r="N449" s="258"/>
      <c r="O449" s="206">
        <v>84.8</v>
      </c>
      <c r="P449" s="136">
        <v>96.67</v>
      </c>
      <c r="Q449" s="129">
        <v>0.06</v>
      </c>
      <c r="R449" s="49"/>
      <c r="S449" s="258"/>
      <c r="T449" s="258"/>
      <c r="U449" s="258"/>
      <c r="V449" s="258"/>
      <c r="W449" s="258"/>
      <c r="X449" s="175"/>
      <c r="Y449" s="146"/>
      <c r="Z449" s="146"/>
      <c r="AA449" s="227"/>
      <c r="AB449" s="146"/>
      <c r="AC449" s="51"/>
      <c r="AD449" s="175"/>
      <c r="AE449" s="175">
        <f t="shared" si="1492"/>
        <v>0</v>
      </c>
      <c r="AF449" s="175">
        <f t="shared" si="1493"/>
        <v>0</v>
      </c>
      <c r="AG449" s="31"/>
      <c r="AH449" s="32"/>
      <c r="AI449" s="30"/>
      <c r="AJ449" s="175"/>
      <c r="AK449" s="175">
        <f t="shared" si="1494"/>
        <v>0</v>
      </c>
      <c r="AL449" s="175">
        <f t="shared" si="1495"/>
        <v>0</v>
      </c>
      <c r="AN449" s="175"/>
      <c r="AO449" s="175">
        <f t="shared" si="1496"/>
        <v>0</v>
      </c>
      <c r="AP449" s="175">
        <f t="shared" si="1497"/>
        <v>0</v>
      </c>
      <c r="AQ449" s="21"/>
      <c r="AR449" s="79"/>
      <c r="AS449" s="79">
        <f t="shared" si="1498"/>
        <v>0</v>
      </c>
      <c r="AT449" s="79">
        <f t="shared" si="1499"/>
        <v>0</v>
      </c>
      <c r="AV449" s="80"/>
      <c r="AW449" s="80">
        <f t="shared" si="1500"/>
        <v>0</v>
      </c>
      <c r="AX449" s="80">
        <f t="shared" si="1501"/>
        <v>0</v>
      </c>
      <c r="AZ449" s="219"/>
      <c r="BA449" s="219">
        <f t="shared" si="1502"/>
        <v>0</v>
      </c>
      <c r="BB449" s="219">
        <f t="shared" si="1503"/>
        <v>0</v>
      </c>
    </row>
    <row r="450" spans="1:54" ht="15.75" hidden="1" x14ac:dyDescent="0.25">
      <c r="A450" s="136" t="s">
        <v>146</v>
      </c>
      <c r="B450" s="242"/>
      <c r="C450" s="242"/>
      <c r="D450" s="242"/>
      <c r="E450" s="136"/>
      <c r="F450" s="136"/>
      <c r="G450" s="136"/>
      <c r="H450" s="136"/>
      <c r="I450" s="136"/>
      <c r="J450" s="242"/>
      <c r="K450" s="242"/>
      <c r="L450" s="242"/>
      <c r="M450" s="242"/>
      <c r="N450" s="242"/>
      <c r="O450" s="206">
        <v>180.2</v>
      </c>
      <c r="P450" s="136">
        <v>205.43</v>
      </c>
      <c r="Q450" s="129">
        <v>0.06</v>
      </c>
      <c r="R450" s="49"/>
      <c r="S450" s="242"/>
      <c r="T450" s="242"/>
      <c r="U450" s="242"/>
      <c r="V450" s="242"/>
      <c r="W450" s="242"/>
      <c r="X450" s="175"/>
      <c r="Y450" s="146"/>
      <c r="Z450" s="146"/>
      <c r="AA450" s="227"/>
      <c r="AB450" s="146"/>
      <c r="AC450" s="51"/>
      <c r="AD450" s="175"/>
      <c r="AE450" s="175">
        <f t="shared" si="1492"/>
        <v>0</v>
      </c>
      <c r="AF450" s="175">
        <f t="shared" si="1493"/>
        <v>0</v>
      </c>
      <c r="AG450" s="31"/>
      <c r="AH450" s="32"/>
      <c r="AI450" s="30"/>
      <c r="AJ450" s="175"/>
      <c r="AK450" s="175">
        <f t="shared" si="1494"/>
        <v>0</v>
      </c>
      <c r="AL450" s="175">
        <f t="shared" si="1495"/>
        <v>0</v>
      </c>
      <c r="AN450" s="175"/>
      <c r="AO450" s="175">
        <f t="shared" si="1496"/>
        <v>0</v>
      </c>
      <c r="AP450" s="175">
        <f t="shared" si="1497"/>
        <v>0</v>
      </c>
      <c r="AQ450" s="21"/>
      <c r="AR450" s="79"/>
      <c r="AS450" s="79">
        <f t="shared" si="1498"/>
        <v>0</v>
      </c>
      <c r="AT450" s="79">
        <f t="shared" si="1499"/>
        <v>0</v>
      </c>
      <c r="AV450" s="80"/>
      <c r="AW450" s="80">
        <f t="shared" si="1500"/>
        <v>0</v>
      </c>
      <c r="AX450" s="80">
        <f t="shared" si="1501"/>
        <v>0</v>
      </c>
      <c r="AZ450" s="219"/>
      <c r="BA450" s="219">
        <f t="shared" si="1502"/>
        <v>0</v>
      </c>
      <c r="BB450" s="219">
        <f t="shared" si="1503"/>
        <v>0</v>
      </c>
    </row>
    <row r="451" spans="1:54" ht="15.75" hidden="1" customHeight="1" x14ac:dyDescent="0.25">
      <c r="A451" s="136" t="s">
        <v>147</v>
      </c>
      <c r="B451" s="242"/>
      <c r="C451" s="242"/>
      <c r="D451" s="242"/>
      <c r="E451" s="136"/>
      <c r="F451" s="136"/>
      <c r="G451" s="136"/>
      <c r="H451" s="136"/>
      <c r="I451" s="136"/>
      <c r="J451" s="242"/>
      <c r="K451" s="242"/>
      <c r="L451" s="242"/>
      <c r="M451" s="242"/>
      <c r="N451" s="242"/>
      <c r="O451" s="206">
        <v>53</v>
      </c>
      <c r="P451" s="136">
        <v>60.42</v>
      </c>
      <c r="Q451" s="129">
        <v>0.06</v>
      </c>
      <c r="R451" s="49"/>
      <c r="S451" s="242"/>
      <c r="T451" s="242"/>
      <c r="U451" s="242"/>
      <c r="V451" s="242"/>
      <c r="W451" s="242"/>
      <c r="X451" s="175"/>
      <c r="Y451" s="146"/>
      <c r="Z451" s="146"/>
      <c r="AA451" s="227"/>
      <c r="AB451" s="146"/>
      <c r="AC451" s="51"/>
      <c r="AD451" s="175"/>
      <c r="AE451" s="175">
        <f t="shared" si="1492"/>
        <v>0</v>
      </c>
      <c r="AF451" s="175">
        <f t="shared" si="1493"/>
        <v>0</v>
      </c>
      <c r="AG451" s="31"/>
      <c r="AH451" s="32"/>
      <c r="AI451" s="30"/>
      <c r="AJ451" s="175"/>
      <c r="AK451" s="175">
        <f t="shared" si="1494"/>
        <v>0</v>
      </c>
      <c r="AL451" s="175">
        <f t="shared" si="1495"/>
        <v>0</v>
      </c>
      <c r="AN451" s="175"/>
      <c r="AO451" s="175">
        <f t="shared" si="1496"/>
        <v>0</v>
      </c>
      <c r="AP451" s="175">
        <f t="shared" si="1497"/>
        <v>0</v>
      </c>
      <c r="AQ451" s="21"/>
      <c r="AR451" s="79"/>
      <c r="AS451" s="79">
        <f t="shared" si="1498"/>
        <v>0</v>
      </c>
      <c r="AT451" s="79">
        <f t="shared" si="1499"/>
        <v>0</v>
      </c>
      <c r="AV451" s="80"/>
      <c r="AW451" s="80">
        <f t="shared" si="1500"/>
        <v>0</v>
      </c>
      <c r="AX451" s="80">
        <f t="shared" si="1501"/>
        <v>0</v>
      </c>
      <c r="AZ451" s="219"/>
      <c r="BA451" s="219">
        <f t="shared" si="1502"/>
        <v>0</v>
      </c>
      <c r="BB451" s="219">
        <f t="shared" si="1503"/>
        <v>0</v>
      </c>
    </row>
    <row r="452" spans="1:54" ht="15.75" hidden="1" x14ac:dyDescent="0.25">
      <c r="A452" s="136" t="s">
        <v>148</v>
      </c>
      <c r="B452" s="242"/>
      <c r="C452" s="242"/>
      <c r="D452" s="242"/>
      <c r="E452" s="136"/>
      <c r="F452" s="136"/>
      <c r="G452" s="136"/>
      <c r="H452" s="136"/>
      <c r="I452" s="136"/>
      <c r="J452" s="242"/>
      <c r="K452" s="242"/>
      <c r="L452" s="242"/>
      <c r="M452" s="242"/>
      <c r="N452" s="242"/>
      <c r="O452" s="206">
        <v>84.8</v>
      </c>
      <c r="P452" s="136">
        <v>96.67</v>
      </c>
      <c r="Q452" s="129">
        <v>0.06</v>
      </c>
      <c r="R452" s="49"/>
      <c r="S452" s="242"/>
      <c r="T452" s="242"/>
      <c r="U452" s="242"/>
      <c r="V452" s="242"/>
      <c r="W452" s="242"/>
      <c r="X452" s="175"/>
      <c r="Y452" s="146"/>
      <c r="Z452" s="146"/>
      <c r="AA452" s="227"/>
      <c r="AB452" s="146"/>
      <c r="AC452" s="51"/>
      <c r="AD452" s="175"/>
      <c r="AE452" s="175">
        <f t="shared" si="1492"/>
        <v>0</v>
      </c>
      <c r="AF452" s="175">
        <f t="shared" si="1493"/>
        <v>0</v>
      </c>
      <c r="AG452" s="31"/>
      <c r="AH452" s="32"/>
      <c r="AI452" s="30"/>
      <c r="AJ452" s="175"/>
      <c r="AK452" s="175">
        <f t="shared" si="1494"/>
        <v>0</v>
      </c>
      <c r="AL452" s="175">
        <f t="shared" si="1495"/>
        <v>0</v>
      </c>
      <c r="AN452" s="175"/>
      <c r="AO452" s="175">
        <f t="shared" si="1496"/>
        <v>0</v>
      </c>
      <c r="AP452" s="175">
        <f t="shared" si="1497"/>
        <v>0</v>
      </c>
      <c r="AQ452" s="21"/>
      <c r="AR452" s="79"/>
      <c r="AS452" s="79">
        <f t="shared" si="1498"/>
        <v>0</v>
      </c>
      <c r="AT452" s="79">
        <f t="shared" si="1499"/>
        <v>0</v>
      </c>
      <c r="AV452" s="80"/>
      <c r="AW452" s="80">
        <f t="shared" si="1500"/>
        <v>0</v>
      </c>
      <c r="AX452" s="80">
        <f t="shared" si="1501"/>
        <v>0</v>
      </c>
      <c r="AZ452" s="219"/>
      <c r="BA452" s="219">
        <f t="shared" si="1502"/>
        <v>0</v>
      </c>
      <c r="BB452" s="219">
        <f t="shared" si="1503"/>
        <v>0</v>
      </c>
    </row>
    <row r="453" spans="1:54" ht="15.75" hidden="1" customHeight="1" x14ac:dyDescent="0.25">
      <c r="A453" s="136" t="s">
        <v>149</v>
      </c>
      <c r="B453" s="242"/>
      <c r="C453" s="242"/>
      <c r="D453" s="242"/>
      <c r="E453" s="136"/>
      <c r="F453" s="136"/>
      <c r="G453" s="136"/>
      <c r="H453" s="136"/>
      <c r="I453" s="136"/>
      <c r="J453" s="242"/>
      <c r="K453" s="242"/>
      <c r="L453" s="242"/>
      <c r="M453" s="242"/>
      <c r="N453" s="242"/>
      <c r="O453" s="206">
        <v>116.6</v>
      </c>
      <c r="P453" s="136">
        <v>132.91999999999999</v>
      </c>
      <c r="Q453" s="129">
        <v>0.06</v>
      </c>
      <c r="R453" s="49"/>
      <c r="S453" s="242"/>
      <c r="T453" s="242"/>
      <c r="U453" s="242"/>
      <c r="V453" s="242"/>
      <c r="W453" s="242"/>
      <c r="X453" s="175"/>
      <c r="Y453" s="146"/>
      <c r="Z453" s="146"/>
      <c r="AA453" s="227"/>
      <c r="AB453" s="146"/>
      <c r="AC453" s="51"/>
      <c r="AD453" s="175"/>
      <c r="AE453" s="175">
        <f t="shared" si="1492"/>
        <v>0</v>
      </c>
      <c r="AF453" s="175">
        <f t="shared" si="1493"/>
        <v>0</v>
      </c>
      <c r="AG453" s="31"/>
      <c r="AH453" s="32"/>
      <c r="AI453" s="30"/>
      <c r="AJ453" s="175"/>
      <c r="AK453" s="175">
        <f t="shared" si="1494"/>
        <v>0</v>
      </c>
      <c r="AL453" s="175">
        <f t="shared" si="1495"/>
        <v>0</v>
      </c>
      <c r="AN453" s="175"/>
      <c r="AO453" s="175">
        <f t="shared" si="1496"/>
        <v>0</v>
      </c>
      <c r="AP453" s="175">
        <f t="shared" si="1497"/>
        <v>0</v>
      </c>
      <c r="AQ453" s="21"/>
      <c r="AR453" s="79"/>
      <c r="AS453" s="79">
        <f t="shared" si="1498"/>
        <v>0</v>
      </c>
      <c r="AT453" s="79">
        <f t="shared" si="1499"/>
        <v>0</v>
      </c>
      <c r="AV453" s="80"/>
      <c r="AW453" s="80">
        <f t="shared" si="1500"/>
        <v>0</v>
      </c>
      <c r="AX453" s="80">
        <f t="shared" si="1501"/>
        <v>0</v>
      </c>
      <c r="AZ453" s="219"/>
      <c r="BA453" s="219">
        <f t="shared" si="1502"/>
        <v>0</v>
      </c>
      <c r="BB453" s="219">
        <f t="shared" si="1503"/>
        <v>0</v>
      </c>
    </row>
    <row r="454" spans="1:54" ht="15.75" hidden="1" customHeight="1" x14ac:dyDescent="0.25">
      <c r="A454" s="136" t="s">
        <v>150</v>
      </c>
      <c r="B454" s="242"/>
      <c r="C454" s="242"/>
      <c r="D454" s="242"/>
      <c r="E454" s="136"/>
      <c r="F454" s="136"/>
      <c r="G454" s="136"/>
      <c r="H454" s="136"/>
      <c r="I454" s="136"/>
      <c r="J454" s="242"/>
      <c r="K454" s="242"/>
      <c r="L454" s="242"/>
      <c r="M454" s="242"/>
      <c r="N454" s="242"/>
      <c r="O454" s="206">
        <v>318</v>
      </c>
      <c r="P454" s="136">
        <v>362.52</v>
      </c>
      <c r="Q454" s="129">
        <v>0.06</v>
      </c>
      <c r="R454" s="49"/>
      <c r="S454" s="242"/>
      <c r="T454" s="242"/>
      <c r="U454" s="242"/>
      <c r="V454" s="242"/>
      <c r="W454" s="242"/>
      <c r="X454" s="175"/>
      <c r="Y454" s="146"/>
      <c r="Z454" s="146"/>
      <c r="AA454" s="227"/>
      <c r="AB454" s="146"/>
      <c r="AC454" s="51"/>
      <c r="AD454" s="175"/>
      <c r="AE454" s="175">
        <f t="shared" si="1492"/>
        <v>0</v>
      </c>
      <c r="AF454" s="175">
        <f t="shared" si="1493"/>
        <v>0</v>
      </c>
      <c r="AG454" s="31"/>
      <c r="AH454" s="32"/>
      <c r="AI454" s="30"/>
      <c r="AJ454" s="175"/>
      <c r="AK454" s="175">
        <f t="shared" si="1494"/>
        <v>0</v>
      </c>
      <c r="AL454" s="175">
        <f t="shared" si="1495"/>
        <v>0</v>
      </c>
      <c r="AN454" s="175"/>
      <c r="AO454" s="175">
        <f t="shared" si="1496"/>
        <v>0</v>
      </c>
      <c r="AP454" s="175">
        <f t="shared" si="1497"/>
        <v>0</v>
      </c>
      <c r="AQ454" s="21"/>
      <c r="AR454" s="79"/>
      <c r="AS454" s="79">
        <f t="shared" si="1498"/>
        <v>0</v>
      </c>
      <c r="AT454" s="79">
        <f t="shared" si="1499"/>
        <v>0</v>
      </c>
      <c r="AV454" s="80"/>
      <c r="AW454" s="80">
        <f t="shared" si="1500"/>
        <v>0</v>
      </c>
      <c r="AX454" s="80">
        <f t="shared" si="1501"/>
        <v>0</v>
      </c>
      <c r="AZ454" s="219"/>
      <c r="BA454" s="219">
        <f t="shared" si="1502"/>
        <v>0</v>
      </c>
      <c r="BB454" s="219">
        <f t="shared" si="1503"/>
        <v>0</v>
      </c>
    </row>
    <row r="455" spans="1:54" ht="15.75" hidden="1" customHeight="1" x14ac:dyDescent="0.25">
      <c r="A455" s="136" t="s">
        <v>151</v>
      </c>
      <c r="B455" s="242"/>
      <c r="C455" s="242"/>
      <c r="D455" s="242"/>
      <c r="E455" s="136"/>
      <c r="F455" s="136"/>
      <c r="G455" s="136"/>
      <c r="H455" s="136"/>
      <c r="I455" s="136"/>
      <c r="J455" s="242"/>
      <c r="K455" s="242"/>
      <c r="L455" s="242"/>
      <c r="M455" s="242"/>
      <c r="N455" s="242"/>
      <c r="O455" s="206">
        <v>74.2</v>
      </c>
      <c r="P455" s="136">
        <v>84.59</v>
      </c>
      <c r="Q455" s="129">
        <v>0.06</v>
      </c>
      <c r="R455" s="49"/>
      <c r="S455" s="242"/>
      <c r="T455" s="242"/>
      <c r="U455" s="242"/>
      <c r="V455" s="242"/>
      <c r="W455" s="242"/>
      <c r="X455" s="175"/>
      <c r="Y455" s="146"/>
      <c r="Z455" s="146"/>
      <c r="AA455" s="227"/>
      <c r="AB455" s="146"/>
      <c r="AC455" s="51"/>
      <c r="AD455" s="175"/>
      <c r="AE455" s="175">
        <f t="shared" si="1492"/>
        <v>0</v>
      </c>
      <c r="AF455" s="175">
        <f t="shared" si="1493"/>
        <v>0</v>
      </c>
      <c r="AG455" s="31"/>
      <c r="AH455" s="32"/>
      <c r="AI455" s="30"/>
      <c r="AJ455" s="175"/>
      <c r="AK455" s="175">
        <f t="shared" si="1494"/>
        <v>0</v>
      </c>
      <c r="AL455" s="175">
        <f t="shared" si="1495"/>
        <v>0</v>
      </c>
      <c r="AN455" s="175"/>
      <c r="AO455" s="175">
        <f t="shared" si="1496"/>
        <v>0</v>
      </c>
      <c r="AP455" s="175">
        <f t="shared" si="1497"/>
        <v>0</v>
      </c>
      <c r="AQ455" s="21"/>
      <c r="AR455" s="79"/>
      <c r="AS455" s="79">
        <f t="shared" si="1498"/>
        <v>0</v>
      </c>
      <c r="AT455" s="79">
        <f t="shared" si="1499"/>
        <v>0</v>
      </c>
      <c r="AV455" s="80"/>
      <c r="AW455" s="80">
        <f t="shared" si="1500"/>
        <v>0</v>
      </c>
      <c r="AX455" s="80">
        <f t="shared" si="1501"/>
        <v>0</v>
      </c>
      <c r="AZ455" s="219"/>
      <c r="BA455" s="219">
        <f t="shared" si="1502"/>
        <v>0</v>
      </c>
      <c r="BB455" s="219">
        <f t="shared" si="1503"/>
        <v>0</v>
      </c>
    </row>
    <row r="456" spans="1:54" ht="15.75" hidden="1" customHeight="1" x14ac:dyDescent="0.25">
      <c r="A456" s="257" t="s">
        <v>152</v>
      </c>
      <c r="B456" s="258"/>
      <c r="C456" s="258"/>
      <c r="D456" s="258"/>
      <c r="E456" s="257"/>
      <c r="F456" s="257"/>
      <c r="G456" s="257"/>
      <c r="H456" s="257"/>
      <c r="I456" s="257"/>
      <c r="J456" s="258"/>
      <c r="K456" s="258"/>
      <c r="L456" s="258"/>
      <c r="M456" s="258"/>
      <c r="N456" s="258"/>
      <c r="O456" s="206">
        <v>84.8</v>
      </c>
      <c r="P456" s="136">
        <v>96.67</v>
      </c>
      <c r="Q456" s="129">
        <v>0.06</v>
      </c>
      <c r="R456" s="49"/>
      <c r="S456" s="258"/>
      <c r="T456" s="258"/>
      <c r="U456" s="258"/>
      <c r="V456" s="258"/>
      <c r="W456" s="258"/>
      <c r="X456" s="175"/>
      <c r="Y456" s="146"/>
      <c r="Z456" s="146"/>
      <c r="AA456" s="227"/>
      <c r="AB456" s="146"/>
      <c r="AC456" s="51"/>
      <c r="AD456" s="175"/>
      <c r="AE456" s="175">
        <f t="shared" si="1492"/>
        <v>0</v>
      </c>
      <c r="AF456" s="175">
        <f t="shared" si="1493"/>
        <v>0</v>
      </c>
      <c r="AG456" s="31"/>
      <c r="AH456" s="32"/>
      <c r="AI456" s="30"/>
      <c r="AJ456" s="175"/>
      <c r="AK456" s="175">
        <f t="shared" si="1494"/>
        <v>0</v>
      </c>
      <c r="AL456" s="175">
        <f t="shared" si="1495"/>
        <v>0</v>
      </c>
      <c r="AN456" s="175"/>
      <c r="AO456" s="175">
        <f t="shared" si="1496"/>
        <v>0</v>
      </c>
      <c r="AP456" s="175">
        <f t="shared" si="1497"/>
        <v>0</v>
      </c>
      <c r="AQ456" s="21"/>
      <c r="AR456" s="79"/>
      <c r="AS456" s="79">
        <f t="shared" si="1498"/>
        <v>0</v>
      </c>
      <c r="AT456" s="79">
        <f t="shared" si="1499"/>
        <v>0</v>
      </c>
      <c r="AV456" s="80"/>
      <c r="AW456" s="80">
        <f t="shared" si="1500"/>
        <v>0</v>
      </c>
      <c r="AX456" s="80">
        <f t="shared" si="1501"/>
        <v>0</v>
      </c>
      <c r="AZ456" s="219"/>
      <c r="BA456" s="219">
        <f t="shared" si="1502"/>
        <v>0</v>
      </c>
      <c r="BB456" s="219">
        <f t="shared" si="1503"/>
        <v>0</v>
      </c>
    </row>
    <row r="457" spans="1:54" ht="15.75" hidden="1" customHeight="1" x14ac:dyDescent="0.25">
      <c r="A457" s="257" t="s">
        <v>153</v>
      </c>
      <c r="B457" s="258"/>
      <c r="C457" s="258"/>
      <c r="D457" s="258"/>
      <c r="E457" s="257"/>
      <c r="F457" s="257"/>
      <c r="G457" s="257"/>
      <c r="H457" s="257"/>
      <c r="I457" s="257"/>
      <c r="J457" s="258"/>
      <c r="K457" s="258"/>
      <c r="L457" s="258"/>
      <c r="M457" s="258"/>
      <c r="N457" s="258"/>
      <c r="O457" s="206">
        <v>116.6</v>
      </c>
      <c r="P457" s="136">
        <v>132.91999999999999</v>
      </c>
      <c r="Q457" s="129">
        <v>0.06</v>
      </c>
      <c r="R457" s="49"/>
      <c r="S457" s="258"/>
      <c r="T457" s="258"/>
      <c r="U457" s="258"/>
      <c r="V457" s="258"/>
      <c r="W457" s="258"/>
      <c r="X457" s="175"/>
      <c r="Y457" s="146"/>
      <c r="Z457" s="146"/>
      <c r="AA457" s="227"/>
      <c r="AB457" s="146"/>
      <c r="AC457" s="51"/>
      <c r="AD457" s="175"/>
      <c r="AE457" s="175">
        <f t="shared" si="1492"/>
        <v>0</v>
      </c>
      <c r="AF457" s="175">
        <f t="shared" si="1493"/>
        <v>0</v>
      </c>
      <c r="AG457" s="31"/>
      <c r="AH457" s="32"/>
      <c r="AI457" s="30"/>
      <c r="AJ457" s="175"/>
      <c r="AK457" s="175">
        <f t="shared" si="1494"/>
        <v>0</v>
      </c>
      <c r="AL457" s="175">
        <f t="shared" si="1495"/>
        <v>0</v>
      </c>
      <c r="AN457" s="175"/>
      <c r="AO457" s="175">
        <f t="shared" si="1496"/>
        <v>0</v>
      </c>
      <c r="AP457" s="175">
        <f t="shared" si="1497"/>
        <v>0</v>
      </c>
      <c r="AQ457" s="21"/>
      <c r="AR457" s="79"/>
      <c r="AS457" s="79">
        <f t="shared" si="1498"/>
        <v>0</v>
      </c>
      <c r="AT457" s="79">
        <f t="shared" si="1499"/>
        <v>0</v>
      </c>
      <c r="AV457" s="80"/>
      <c r="AW457" s="80">
        <f t="shared" si="1500"/>
        <v>0</v>
      </c>
      <c r="AX457" s="80">
        <f t="shared" si="1501"/>
        <v>0</v>
      </c>
      <c r="AZ457" s="219"/>
      <c r="BA457" s="219">
        <f t="shared" si="1502"/>
        <v>0</v>
      </c>
      <c r="BB457" s="219">
        <f t="shared" si="1503"/>
        <v>0</v>
      </c>
    </row>
    <row r="458" spans="1:54" ht="15.75" hidden="1" customHeight="1" x14ac:dyDescent="0.25">
      <c r="A458" s="257" t="s">
        <v>154</v>
      </c>
      <c r="B458" s="258"/>
      <c r="C458" s="258"/>
      <c r="D458" s="258"/>
      <c r="E458" s="257"/>
      <c r="F458" s="257"/>
      <c r="G458" s="257"/>
      <c r="H458" s="257"/>
      <c r="I458" s="257"/>
      <c r="J458" s="258"/>
      <c r="K458" s="258"/>
      <c r="L458" s="258"/>
      <c r="M458" s="258"/>
      <c r="N458" s="258"/>
      <c r="O458" s="206">
        <v>318</v>
      </c>
      <c r="P458" s="136">
        <v>362.52</v>
      </c>
      <c r="Q458" s="129">
        <v>0.06</v>
      </c>
      <c r="R458" s="49"/>
      <c r="S458" s="258"/>
      <c r="T458" s="258"/>
      <c r="U458" s="258"/>
      <c r="V458" s="258"/>
      <c r="W458" s="258"/>
      <c r="X458" s="175"/>
      <c r="Y458" s="146"/>
      <c r="Z458" s="146"/>
      <c r="AA458" s="227"/>
      <c r="AB458" s="146"/>
      <c r="AC458" s="51"/>
      <c r="AD458" s="175"/>
      <c r="AE458" s="175">
        <f t="shared" si="1492"/>
        <v>0</v>
      </c>
      <c r="AF458" s="175">
        <f t="shared" si="1493"/>
        <v>0</v>
      </c>
      <c r="AG458" s="31"/>
      <c r="AH458" s="32"/>
      <c r="AI458" s="30"/>
      <c r="AJ458" s="175"/>
      <c r="AK458" s="175">
        <f t="shared" si="1494"/>
        <v>0</v>
      </c>
      <c r="AL458" s="175">
        <f t="shared" si="1495"/>
        <v>0</v>
      </c>
      <c r="AN458" s="175"/>
      <c r="AO458" s="175">
        <f t="shared" si="1496"/>
        <v>0</v>
      </c>
      <c r="AP458" s="175">
        <f t="shared" si="1497"/>
        <v>0</v>
      </c>
      <c r="AQ458" s="21"/>
      <c r="AR458" s="79"/>
      <c r="AS458" s="79">
        <f t="shared" si="1498"/>
        <v>0</v>
      </c>
      <c r="AT458" s="79">
        <f t="shared" si="1499"/>
        <v>0</v>
      </c>
      <c r="AV458" s="80"/>
      <c r="AW458" s="80">
        <f t="shared" si="1500"/>
        <v>0</v>
      </c>
      <c r="AX458" s="80">
        <f t="shared" si="1501"/>
        <v>0</v>
      </c>
      <c r="AZ458" s="219"/>
      <c r="BA458" s="219">
        <f t="shared" si="1502"/>
        <v>0</v>
      </c>
      <c r="BB458" s="219">
        <f t="shared" si="1503"/>
        <v>0</v>
      </c>
    </row>
    <row r="459" spans="1:54" ht="15.75" hidden="1" customHeight="1" x14ac:dyDescent="0.25">
      <c r="A459" s="257" t="s">
        <v>155</v>
      </c>
      <c r="B459" s="258"/>
      <c r="C459" s="258"/>
      <c r="D459" s="258"/>
      <c r="E459" s="257"/>
      <c r="F459" s="257"/>
      <c r="G459" s="257"/>
      <c r="H459" s="257"/>
      <c r="I459" s="257"/>
      <c r="J459" s="258"/>
      <c r="K459" s="258"/>
      <c r="L459" s="258"/>
      <c r="M459" s="258"/>
      <c r="N459" s="258"/>
      <c r="O459" s="206">
        <v>74.2</v>
      </c>
      <c r="P459" s="136">
        <v>84.59</v>
      </c>
      <c r="Q459" s="129">
        <v>0.06</v>
      </c>
      <c r="R459" s="49"/>
      <c r="S459" s="258"/>
      <c r="T459" s="258"/>
      <c r="U459" s="258"/>
      <c r="V459" s="258"/>
      <c r="W459" s="258"/>
      <c r="X459" s="175"/>
      <c r="Y459" s="146"/>
      <c r="Z459" s="146"/>
      <c r="AA459" s="227"/>
      <c r="AB459" s="146"/>
      <c r="AC459" s="51"/>
      <c r="AD459" s="175"/>
      <c r="AE459" s="175">
        <f t="shared" si="1492"/>
        <v>0</v>
      </c>
      <c r="AF459" s="175">
        <f t="shared" si="1493"/>
        <v>0</v>
      </c>
      <c r="AG459" s="31"/>
      <c r="AH459" s="32"/>
      <c r="AI459" s="30"/>
      <c r="AJ459" s="175"/>
      <c r="AK459" s="175">
        <f t="shared" si="1494"/>
        <v>0</v>
      </c>
      <c r="AL459" s="175">
        <f t="shared" si="1495"/>
        <v>0</v>
      </c>
      <c r="AN459" s="175"/>
      <c r="AO459" s="175">
        <f t="shared" si="1496"/>
        <v>0</v>
      </c>
      <c r="AP459" s="175">
        <f t="shared" si="1497"/>
        <v>0</v>
      </c>
      <c r="AQ459" s="21"/>
      <c r="AR459" s="79"/>
      <c r="AS459" s="79">
        <f t="shared" si="1498"/>
        <v>0</v>
      </c>
      <c r="AT459" s="79">
        <f t="shared" si="1499"/>
        <v>0</v>
      </c>
      <c r="AV459" s="80"/>
      <c r="AW459" s="80">
        <f t="shared" si="1500"/>
        <v>0</v>
      </c>
      <c r="AX459" s="80">
        <f t="shared" si="1501"/>
        <v>0</v>
      </c>
      <c r="AZ459" s="219"/>
      <c r="BA459" s="219">
        <f t="shared" si="1502"/>
        <v>0</v>
      </c>
      <c r="BB459" s="219">
        <f t="shared" si="1503"/>
        <v>0</v>
      </c>
    </row>
    <row r="460" spans="1:54" ht="15.75" hidden="1" x14ac:dyDescent="0.25">
      <c r="A460" s="257" t="s">
        <v>156</v>
      </c>
      <c r="B460" s="258"/>
      <c r="C460" s="258"/>
      <c r="D460" s="258"/>
      <c r="E460" s="257"/>
      <c r="F460" s="257"/>
      <c r="G460" s="257"/>
      <c r="H460" s="257"/>
      <c r="I460" s="257"/>
      <c r="J460" s="258"/>
      <c r="K460" s="258"/>
      <c r="L460" s="258"/>
      <c r="M460" s="258"/>
      <c r="N460" s="258"/>
      <c r="O460" s="206">
        <v>159</v>
      </c>
      <c r="P460" s="136">
        <v>181.26</v>
      </c>
      <c r="Q460" s="129">
        <v>0.06</v>
      </c>
      <c r="R460" s="49"/>
      <c r="S460" s="258"/>
      <c r="T460" s="258"/>
      <c r="U460" s="258"/>
      <c r="V460" s="258"/>
      <c r="W460" s="258"/>
      <c r="X460" s="175"/>
      <c r="Y460" s="146"/>
      <c r="Z460" s="146"/>
      <c r="AA460" s="227"/>
      <c r="AB460" s="146"/>
      <c r="AC460" s="51"/>
      <c r="AD460" s="175"/>
      <c r="AE460" s="175">
        <f t="shared" si="1492"/>
        <v>0</v>
      </c>
      <c r="AF460" s="175">
        <f t="shared" si="1493"/>
        <v>0</v>
      </c>
      <c r="AG460" s="31"/>
      <c r="AH460" s="32"/>
      <c r="AI460" s="30"/>
      <c r="AJ460" s="175"/>
      <c r="AK460" s="175">
        <f t="shared" si="1494"/>
        <v>0</v>
      </c>
      <c r="AL460" s="175">
        <f t="shared" si="1495"/>
        <v>0</v>
      </c>
      <c r="AN460" s="175"/>
      <c r="AO460" s="175">
        <f t="shared" si="1496"/>
        <v>0</v>
      </c>
      <c r="AP460" s="175">
        <f t="shared" si="1497"/>
        <v>0</v>
      </c>
      <c r="AQ460" s="21"/>
      <c r="AR460" s="79"/>
      <c r="AS460" s="79">
        <f t="shared" si="1498"/>
        <v>0</v>
      </c>
      <c r="AT460" s="79">
        <f t="shared" si="1499"/>
        <v>0</v>
      </c>
      <c r="AV460" s="80"/>
      <c r="AW460" s="80">
        <f t="shared" si="1500"/>
        <v>0</v>
      </c>
      <c r="AX460" s="80">
        <f t="shared" si="1501"/>
        <v>0</v>
      </c>
      <c r="AZ460" s="219"/>
      <c r="BA460" s="219">
        <f t="shared" si="1502"/>
        <v>0</v>
      </c>
      <c r="BB460" s="219">
        <f t="shared" si="1503"/>
        <v>0</v>
      </c>
    </row>
    <row r="461" spans="1:54" ht="15.75" hidden="1" x14ac:dyDescent="0.25">
      <c r="A461" s="257" t="s">
        <v>157</v>
      </c>
      <c r="B461" s="258"/>
      <c r="C461" s="258"/>
      <c r="D461" s="258"/>
      <c r="E461" s="257"/>
      <c r="F461" s="257"/>
      <c r="G461" s="257"/>
      <c r="H461" s="257"/>
      <c r="I461" s="257"/>
      <c r="J461" s="258"/>
      <c r="K461" s="258"/>
      <c r="L461" s="258"/>
      <c r="M461" s="258"/>
      <c r="N461" s="258"/>
      <c r="O461" s="206">
        <v>222.6</v>
      </c>
      <c r="P461" s="136">
        <v>253.76</v>
      </c>
      <c r="Q461" s="129">
        <v>0.06</v>
      </c>
      <c r="R461" s="49"/>
      <c r="S461" s="258"/>
      <c r="T461" s="258"/>
      <c r="U461" s="258"/>
      <c r="V461" s="258"/>
      <c r="W461" s="258"/>
      <c r="X461" s="175"/>
      <c r="Y461" s="146"/>
      <c r="Z461" s="146"/>
      <c r="AA461" s="227"/>
      <c r="AB461" s="146"/>
      <c r="AC461" s="51"/>
      <c r="AD461" s="175"/>
      <c r="AE461" s="175">
        <f t="shared" si="1492"/>
        <v>0</v>
      </c>
      <c r="AF461" s="175">
        <f t="shared" si="1493"/>
        <v>0</v>
      </c>
      <c r="AG461" s="31"/>
      <c r="AH461" s="32"/>
      <c r="AI461" s="30"/>
      <c r="AJ461" s="175"/>
      <c r="AK461" s="175">
        <f t="shared" si="1494"/>
        <v>0</v>
      </c>
      <c r="AL461" s="175">
        <f t="shared" si="1495"/>
        <v>0</v>
      </c>
      <c r="AN461" s="175"/>
      <c r="AO461" s="175">
        <f t="shared" si="1496"/>
        <v>0</v>
      </c>
      <c r="AP461" s="175">
        <f t="shared" si="1497"/>
        <v>0</v>
      </c>
      <c r="AQ461" s="21"/>
      <c r="AR461" s="79"/>
      <c r="AS461" s="79">
        <f t="shared" si="1498"/>
        <v>0</v>
      </c>
      <c r="AT461" s="79">
        <f t="shared" si="1499"/>
        <v>0</v>
      </c>
      <c r="AV461" s="80"/>
      <c r="AW461" s="80">
        <f t="shared" si="1500"/>
        <v>0</v>
      </c>
      <c r="AX461" s="80">
        <f t="shared" si="1501"/>
        <v>0</v>
      </c>
      <c r="AZ461" s="219"/>
      <c r="BA461" s="219">
        <f t="shared" si="1502"/>
        <v>0</v>
      </c>
      <c r="BB461" s="219">
        <f t="shared" si="1503"/>
        <v>0</v>
      </c>
    </row>
    <row r="462" spans="1:54" ht="15.75" hidden="1" x14ac:dyDescent="0.25">
      <c r="A462" s="136" t="s">
        <v>158</v>
      </c>
      <c r="B462" s="242"/>
      <c r="C462" s="242"/>
      <c r="D462" s="242"/>
      <c r="E462" s="136"/>
      <c r="F462" s="136"/>
      <c r="G462" s="136"/>
      <c r="H462" s="136"/>
      <c r="I462" s="136"/>
      <c r="J462" s="242"/>
      <c r="K462" s="242"/>
      <c r="L462" s="242"/>
      <c r="M462" s="242"/>
      <c r="N462" s="242"/>
      <c r="O462" s="206">
        <v>530</v>
      </c>
      <c r="P462" s="136">
        <v>604.20000000000005</v>
      </c>
      <c r="Q462" s="129">
        <v>0.06</v>
      </c>
      <c r="R462" s="49"/>
      <c r="S462" s="242"/>
      <c r="T462" s="242"/>
      <c r="U462" s="242"/>
      <c r="V462" s="242"/>
      <c r="W462" s="242"/>
      <c r="X462" s="175"/>
      <c r="Y462" s="146"/>
      <c r="Z462" s="146"/>
      <c r="AA462" s="227"/>
      <c r="AB462" s="146"/>
      <c r="AC462" s="51"/>
      <c r="AD462" s="175"/>
      <c r="AE462" s="175">
        <f t="shared" si="1492"/>
        <v>0</v>
      </c>
      <c r="AF462" s="175">
        <f t="shared" si="1493"/>
        <v>0</v>
      </c>
      <c r="AG462" s="31"/>
      <c r="AH462" s="32"/>
      <c r="AI462" s="30"/>
      <c r="AJ462" s="175"/>
      <c r="AK462" s="175">
        <f t="shared" si="1494"/>
        <v>0</v>
      </c>
      <c r="AL462" s="175">
        <f t="shared" si="1495"/>
        <v>0</v>
      </c>
      <c r="AN462" s="175"/>
      <c r="AO462" s="175">
        <f t="shared" si="1496"/>
        <v>0</v>
      </c>
      <c r="AP462" s="175">
        <f t="shared" si="1497"/>
        <v>0</v>
      </c>
      <c r="AQ462" s="21"/>
      <c r="AR462" s="79"/>
      <c r="AS462" s="79">
        <f t="shared" si="1498"/>
        <v>0</v>
      </c>
      <c r="AT462" s="79">
        <f t="shared" si="1499"/>
        <v>0</v>
      </c>
      <c r="AV462" s="80"/>
      <c r="AW462" s="80">
        <f t="shared" si="1500"/>
        <v>0</v>
      </c>
      <c r="AX462" s="80">
        <f t="shared" si="1501"/>
        <v>0</v>
      </c>
      <c r="AZ462" s="219"/>
      <c r="BA462" s="219">
        <f t="shared" si="1502"/>
        <v>0</v>
      </c>
      <c r="BB462" s="219">
        <f t="shared" si="1503"/>
        <v>0</v>
      </c>
    </row>
    <row r="463" spans="1:54" ht="15.75" hidden="1" x14ac:dyDescent="0.25">
      <c r="A463" s="136" t="s">
        <v>159</v>
      </c>
      <c r="B463" s="242"/>
      <c r="C463" s="242"/>
      <c r="D463" s="242"/>
      <c r="E463" s="136"/>
      <c r="F463" s="136"/>
      <c r="G463" s="136"/>
      <c r="H463" s="136"/>
      <c r="I463" s="136"/>
      <c r="J463" s="242"/>
      <c r="K463" s="242"/>
      <c r="L463" s="242"/>
      <c r="M463" s="242"/>
      <c r="N463" s="242"/>
      <c r="O463" s="206">
        <v>106</v>
      </c>
      <c r="P463" s="136">
        <v>120.84</v>
      </c>
      <c r="Q463" s="129">
        <v>0.06</v>
      </c>
      <c r="R463" s="49"/>
      <c r="S463" s="242"/>
      <c r="T463" s="242"/>
      <c r="U463" s="242"/>
      <c r="V463" s="242"/>
      <c r="W463" s="242"/>
      <c r="X463" s="175"/>
      <c r="Y463" s="146"/>
      <c r="Z463" s="146"/>
      <c r="AA463" s="227"/>
      <c r="AB463" s="146"/>
      <c r="AC463" s="51"/>
      <c r="AD463" s="175"/>
      <c r="AE463" s="175">
        <f t="shared" si="1492"/>
        <v>0</v>
      </c>
      <c r="AF463" s="175">
        <f t="shared" si="1493"/>
        <v>0</v>
      </c>
      <c r="AG463" s="31"/>
      <c r="AH463" s="32"/>
      <c r="AI463" s="30"/>
      <c r="AJ463" s="175"/>
      <c r="AK463" s="175">
        <f t="shared" si="1494"/>
        <v>0</v>
      </c>
      <c r="AL463" s="175">
        <f t="shared" si="1495"/>
        <v>0</v>
      </c>
      <c r="AN463" s="175"/>
      <c r="AO463" s="175">
        <f t="shared" si="1496"/>
        <v>0</v>
      </c>
      <c r="AP463" s="175">
        <f t="shared" si="1497"/>
        <v>0</v>
      </c>
      <c r="AQ463" s="21"/>
      <c r="AR463" s="79"/>
      <c r="AS463" s="79">
        <f t="shared" si="1498"/>
        <v>0</v>
      </c>
      <c r="AT463" s="79">
        <f t="shared" si="1499"/>
        <v>0</v>
      </c>
      <c r="AV463" s="80"/>
      <c r="AW463" s="80">
        <f t="shared" si="1500"/>
        <v>0</v>
      </c>
      <c r="AX463" s="80">
        <f t="shared" si="1501"/>
        <v>0</v>
      </c>
      <c r="AZ463" s="219"/>
      <c r="BA463" s="219">
        <f t="shared" si="1502"/>
        <v>0</v>
      </c>
      <c r="BB463" s="219">
        <f t="shared" si="1503"/>
        <v>0</v>
      </c>
    </row>
    <row r="464" spans="1:54" ht="15.75" hidden="1" x14ac:dyDescent="0.25">
      <c r="A464" s="136"/>
      <c r="B464" s="242"/>
      <c r="C464" s="242"/>
      <c r="D464" s="242"/>
      <c r="E464" s="136"/>
      <c r="F464" s="136"/>
      <c r="G464" s="136"/>
      <c r="H464" s="136"/>
      <c r="I464" s="136"/>
      <c r="J464" s="242"/>
      <c r="K464" s="242"/>
      <c r="L464" s="242"/>
      <c r="M464" s="242"/>
      <c r="N464" s="242"/>
      <c r="O464" s="206"/>
      <c r="P464" s="136"/>
      <c r="Q464" s="129"/>
      <c r="R464" s="49"/>
      <c r="S464" s="242"/>
      <c r="T464" s="242"/>
      <c r="U464" s="242"/>
      <c r="V464" s="242"/>
      <c r="W464" s="242"/>
      <c r="X464" s="175"/>
      <c r="Y464" s="146"/>
      <c r="Z464" s="146"/>
      <c r="AA464" s="227"/>
      <c r="AB464" s="146"/>
      <c r="AC464" s="51"/>
      <c r="AD464" s="175"/>
      <c r="AE464" s="175"/>
      <c r="AF464" s="175"/>
      <c r="AG464" s="31"/>
      <c r="AH464" s="32"/>
      <c r="AI464" s="30"/>
      <c r="AJ464" s="175"/>
      <c r="AK464" s="175"/>
      <c r="AL464" s="175"/>
      <c r="AN464" s="175"/>
      <c r="AO464" s="175"/>
      <c r="AP464" s="175"/>
      <c r="AQ464" s="21"/>
      <c r="AR464" s="228"/>
      <c r="AS464" s="228"/>
      <c r="AT464" s="228"/>
      <c r="AV464" s="230"/>
      <c r="AW464" s="230"/>
      <c r="AX464" s="230"/>
      <c r="AZ464" s="290"/>
      <c r="BA464" s="290"/>
      <c r="BB464" s="290"/>
    </row>
    <row r="465" spans="1:54" ht="15.75" x14ac:dyDescent="0.25">
      <c r="A465" s="226" t="s">
        <v>244</v>
      </c>
      <c r="B465" s="247"/>
      <c r="C465" s="247"/>
      <c r="D465" s="247"/>
      <c r="E465" s="226"/>
      <c r="F465" s="226"/>
      <c r="G465" s="226"/>
      <c r="H465" s="226"/>
      <c r="I465" s="226"/>
      <c r="J465" s="247"/>
      <c r="K465" s="247"/>
      <c r="L465" s="247"/>
      <c r="M465" s="247"/>
      <c r="N465" s="247"/>
      <c r="O465" s="223"/>
      <c r="P465" s="225"/>
      <c r="Q465" s="226"/>
      <c r="R465" s="49"/>
      <c r="S465" s="247"/>
      <c r="T465" s="247"/>
      <c r="U465" s="247"/>
      <c r="V465" s="247"/>
      <c r="W465" s="247"/>
      <c r="X465" s="175"/>
      <c r="Y465" s="146"/>
      <c r="Z465" s="146"/>
      <c r="AA465" s="227"/>
      <c r="AB465" s="146"/>
      <c r="AC465" s="51"/>
      <c r="AD465" s="175"/>
      <c r="AE465" s="175"/>
      <c r="AF465" s="146"/>
      <c r="AG465" s="31"/>
      <c r="AH465" s="32"/>
      <c r="AI465" s="30"/>
      <c r="AJ465" s="175"/>
      <c r="AK465" s="175"/>
      <c r="AL465" s="146"/>
      <c r="AN465" s="175"/>
      <c r="AO465" s="175"/>
      <c r="AP465" s="146"/>
      <c r="AQ465" s="21"/>
      <c r="AR465" s="228"/>
      <c r="AS465" s="228"/>
      <c r="AT465" s="229"/>
      <c r="AV465" s="230"/>
      <c r="AW465" s="230"/>
      <c r="AX465" s="231"/>
      <c r="AZ465" s="290"/>
      <c r="BA465" s="290"/>
      <c r="BB465" s="291"/>
    </row>
    <row r="466" spans="1:54" ht="15.75" customHeight="1" x14ac:dyDescent="0.25">
      <c r="A466" s="265" t="s">
        <v>344</v>
      </c>
      <c r="B466" s="266"/>
      <c r="C466" s="266"/>
      <c r="D466" s="266"/>
      <c r="E466" s="266"/>
      <c r="F466" s="266"/>
      <c r="G466" s="266"/>
      <c r="H466" s="266"/>
      <c r="I466" s="266"/>
      <c r="J466" s="266"/>
      <c r="K466" s="266"/>
      <c r="L466" s="266"/>
      <c r="M466" s="266"/>
      <c r="N466" s="266"/>
      <c r="O466" s="267"/>
      <c r="P466" s="268"/>
      <c r="Q466" s="266"/>
      <c r="R466" s="146"/>
      <c r="S466" s="266"/>
      <c r="T466" s="266"/>
      <c r="U466" s="266"/>
      <c r="V466" s="266"/>
      <c r="W466" s="266"/>
      <c r="X466" s="175"/>
      <c r="Y466" s="146"/>
      <c r="Z466" s="146"/>
      <c r="AA466" s="227"/>
      <c r="AB466" s="146"/>
      <c r="AC466" s="147"/>
      <c r="AD466" s="175"/>
      <c r="AE466" s="175"/>
      <c r="AF466" s="146"/>
      <c r="AG466" s="227"/>
      <c r="AH466" s="146"/>
      <c r="AI466" s="147"/>
      <c r="AJ466" s="175"/>
      <c r="AK466" s="175"/>
      <c r="AL466" s="146"/>
      <c r="AM466" s="269"/>
      <c r="AN466" s="175"/>
      <c r="AO466" s="175"/>
      <c r="AP466" s="146"/>
      <c r="AQ466" s="269"/>
      <c r="AR466" s="228"/>
      <c r="AS466" s="228"/>
      <c r="AT466" s="229"/>
      <c r="AV466" s="230"/>
      <c r="AW466" s="230"/>
      <c r="AX466" s="231"/>
      <c r="AZ466" s="290"/>
      <c r="BA466" s="290"/>
      <c r="BB466" s="291"/>
    </row>
    <row r="467" spans="1:54" ht="15.75" x14ac:dyDescent="0.25">
      <c r="A467" s="136" t="s">
        <v>341</v>
      </c>
      <c r="B467" s="242"/>
      <c r="C467" s="242"/>
      <c r="D467" s="242"/>
      <c r="E467" s="136"/>
      <c r="F467" s="136"/>
      <c r="G467" s="136"/>
      <c r="H467" s="136"/>
      <c r="I467" s="136"/>
      <c r="J467" s="242"/>
      <c r="K467" s="242"/>
      <c r="L467" s="242"/>
      <c r="M467" s="242"/>
      <c r="N467" s="242"/>
      <c r="O467" s="206"/>
      <c r="P467" s="136"/>
      <c r="Q467" s="129"/>
      <c r="R467" s="49"/>
      <c r="S467" s="242"/>
      <c r="T467" s="242"/>
      <c r="U467" s="242"/>
      <c r="V467" s="242"/>
      <c r="W467" s="242"/>
      <c r="X467" s="131"/>
      <c r="Y467" s="32"/>
      <c r="Z467" s="32"/>
      <c r="AA467" s="31"/>
      <c r="AB467" s="32"/>
      <c r="AC467" s="51"/>
      <c r="AD467" s="131">
        <v>2000</v>
      </c>
      <c r="AE467" s="131">
        <f t="shared" ref="AE467:AE477" si="1504">+AD467*$Y$5</f>
        <v>280</v>
      </c>
      <c r="AF467" s="131">
        <f t="shared" ref="AF467:AF478" si="1505">+AD467+AE467</f>
        <v>2280</v>
      </c>
      <c r="AG467" s="50">
        <v>0.06</v>
      </c>
      <c r="AH467" s="49">
        <f t="shared" ref="AH467:AH478" si="1506">AD467*AG467</f>
        <v>120</v>
      </c>
      <c r="AI467" s="51">
        <f t="shared" ref="AI467:AI478" si="1507">+AD467+AH467</f>
        <v>2120</v>
      </c>
      <c r="AJ467" s="131">
        <v>2120</v>
      </c>
      <c r="AK467" s="131">
        <f t="shared" ref="AK467:AK469" si="1508">+AJ467*$Y$5</f>
        <v>296.8</v>
      </c>
      <c r="AL467" s="131">
        <f t="shared" ref="AL467:AL478" si="1509">+AJ467+AK467</f>
        <v>2416.8000000000002</v>
      </c>
      <c r="AM467" s="137">
        <v>0.1</v>
      </c>
      <c r="AN467" s="131">
        <f t="shared" ref="AN467:AN478" si="1510">+AJ467*AM467+AJ467</f>
        <v>2332</v>
      </c>
      <c r="AO467" s="131">
        <f t="shared" ref="AO467:AO469" si="1511">+AN467*$Y$5</f>
        <v>326.48</v>
      </c>
      <c r="AP467" s="131">
        <f t="shared" ref="AP467:AP478" si="1512">+AN467+AO467</f>
        <v>2658.48</v>
      </c>
      <c r="AQ467" s="21">
        <v>0.06</v>
      </c>
      <c r="AR467" s="208">
        <f t="shared" ref="AR467:AR478" si="1513">+AN467*AQ467+AN467</f>
        <v>2471.92</v>
      </c>
      <c r="AS467" s="208">
        <f t="shared" ref="AS467:AS469" si="1514">+AR467*$Y$5</f>
        <v>346.06880000000007</v>
      </c>
      <c r="AT467" s="208">
        <f t="shared" ref="AT467:AT478" si="1515">+AR467+AS467</f>
        <v>2817.9888000000001</v>
      </c>
      <c r="AU467" s="15">
        <v>6.3600000000000004E-2</v>
      </c>
      <c r="AV467" s="99">
        <f t="shared" ref="AV467:AV478" si="1516">+AR467*AU467+AR467</f>
        <v>2629.1341120000002</v>
      </c>
      <c r="AW467" s="99">
        <f t="shared" ref="AW467:AW469" si="1517">+AV467*$Y$5</f>
        <v>368.07877568000004</v>
      </c>
      <c r="AX467" s="99">
        <f t="shared" ref="AX467:AX478" si="1518">+AV467+AW467</f>
        <v>2997.2128876800002</v>
      </c>
      <c r="AY467" s="304">
        <v>7.0000000000000007E-2</v>
      </c>
      <c r="AZ467" s="288">
        <f>+AV467*AY467+AV467</f>
        <v>2813.1734998400002</v>
      </c>
      <c r="BA467" s="219">
        <f t="shared" ref="BA467:BA469" si="1519">+AZ467*$BA$5</f>
        <v>421.97602497600002</v>
      </c>
      <c r="BB467" s="288">
        <f t="shared" ref="BB467:BB469" si="1520">+AZ467+BA467</f>
        <v>3235.1495248160004</v>
      </c>
    </row>
    <row r="468" spans="1:54" ht="15.75" x14ac:dyDescent="0.25">
      <c r="A468" s="136" t="s">
        <v>342</v>
      </c>
      <c r="B468" s="242"/>
      <c r="C468" s="242"/>
      <c r="D468" s="242"/>
      <c r="E468" s="136"/>
      <c r="F468" s="136"/>
      <c r="G468" s="136"/>
      <c r="H468" s="136"/>
      <c r="I468" s="136"/>
      <c r="J468" s="242"/>
      <c r="K468" s="242"/>
      <c r="L468" s="242"/>
      <c r="M468" s="242"/>
      <c r="N468" s="242"/>
      <c r="O468" s="206"/>
      <c r="P468" s="136"/>
      <c r="Q468" s="129"/>
      <c r="R468" s="49"/>
      <c r="S468" s="242"/>
      <c r="T468" s="242"/>
      <c r="U468" s="242"/>
      <c r="V468" s="242"/>
      <c r="W468" s="242"/>
      <c r="X468" s="131"/>
      <c r="Y468" s="32"/>
      <c r="Z468" s="32"/>
      <c r="AA468" s="31"/>
      <c r="AB468" s="32"/>
      <c r="AC468" s="51"/>
      <c r="AD468" s="131">
        <v>1600</v>
      </c>
      <c r="AE468" s="131">
        <f t="shared" si="1504"/>
        <v>224.00000000000003</v>
      </c>
      <c r="AF468" s="131">
        <f t="shared" si="1505"/>
        <v>1824</v>
      </c>
      <c r="AG468" s="50">
        <v>0.06</v>
      </c>
      <c r="AH468" s="49">
        <f t="shared" si="1506"/>
        <v>96</v>
      </c>
      <c r="AI468" s="51">
        <f t="shared" si="1507"/>
        <v>1696</v>
      </c>
      <c r="AJ468" s="131">
        <v>1696</v>
      </c>
      <c r="AK468" s="131">
        <f t="shared" si="1508"/>
        <v>237.44000000000003</v>
      </c>
      <c r="AL468" s="131">
        <f t="shared" si="1509"/>
        <v>1933.44</v>
      </c>
      <c r="AM468" s="137">
        <v>0.1</v>
      </c>
      <c r="AN468" s="131">
        <f t="shared" si="1510"/>
        <v>1865.6</v>
      </c>
      <c r="AO468" s="131">
        <f t="shared" si="1511"/>
        <v>261.18400000000003</v>
      </c>
      <c r="AP468" s="131">
        <f t="shared" si="1512"/>
        <v>2126.7840000000001</v>
      </c>
      <c r="AQ468" s="21">
        <v>0.06</v>
      </c>
      <c r="AR468" s="208">
        <f t="shared" si="1513"/>
        <v>1977.5359999999998</v>
      </c>
      <c r="AS468" s="208">
        <f t="shared" si="1514"/>
        <v>276.85504000000003</v>
      </c>
      <c r="AT468" s="208">
        <f t="shared" si="1515"/>
        <v>2254.39104</v>
      </c>
      <c r="AU468" s="15">
        <v>6.3600000000000004E-2</v>
      </c>
      <c r="AV468" s="99">
        <f t="shared" si="1516"/>
        <v>2103.3072895999999</v>
      </c>
      <c r="AW468" s="99">
        <f t="shared" si="1517"/>
        <v>294.46302054400002</v>
      </c>
      <c r="AX468" s="99">
        <f t="shared" si="1518"/>
        <v>2397.7703101439997</v>
      </c>
      <c r="AY468" s="304">
        <v>7.0000000000000007E-2</v>
      </c>
      <c r="AZ468" s="288">
        <f>+AV468*AY468+AV468</f>
        <v>2250.5387998719998</v>
      </c>
      <c r="BA468" s="219">
        <f t="shared" si="1519"/>
        <v>337.58081998079996</v>
      </c>
      <c r="BB468" s="288">
        <f t="shared" si="1520"/>
        <v>2588.1196198527996</v>
      </c>
    </row>
    <row r="469" spans="1:54" ht="15.75" x14ac:dyDescent="0.25">
      <c r="A469" s="136" t="s">
        <v>343</v>
      </c>
      <c r="B469" s="242"/>
      <c r="C469" s="242"/>
      <c r="D469" s="242"/>
      <c r="E469" s="136"/>
      <c r="F469" s="136"/>
      <c r="G469" s="136"/>
      <c r="H469" s="136"/>
      <c r="I469" s="136"/>
      <c r="J469" s="242"/>
      <c r="K469" s="242"/>
      <c r="L469" s="242"/>
      <c r="M469" s="242"/>
      <c r="N469" s="242"/>
      <c r="O469" s="206"/>
      <c r="P469" s="136"/>
      <c r="Q469" s="129"/>
      <c r="R469" s="49"/>
      <c r="S469" s="242"/>
      <c r="T469" s="242"/>
      <c r="U469" s="242"/>
      <c r="V469" s="242"/>
      <c r="W469" s="242"/>
      <c r="X469" s="131"/>
      <c r="Y469" s="32"/>
      <c r="Z469" s="32"/>
      <c r="AA469" s="31"/>
      <c r="AB469" s="32"/>
      <c r="AC469" s="51"/>
      <c r="AD469" s="131">
        <v>500</v>
      </c>
      <c r="AE469" s="131">
        <f t="shared" si="1504"/>
        <v>70</v>
      </c>
      <c r="AF469" s="131">
        <f t="shared" si="1505"/>
        <v>570</v>
      </c>
      <c r="AG469" s="50">
        <v>0.06</v>
      </c>
      <c r="AH469" s="49">
        <f t="shared" si="1506"/>
        <v>30</v>
      </c>
      <c r="AI469" s="51">
        <f t="shared" si="1507"/>
        <v>530</v>
      </c>
      <c r="AJ469" s="131">
        <v>530</v>
      </c>
      <c r="AK469" s="131">
        <f t="shared" si="1508"/>
        <v>74.2</v>
      </c>
      <c r="AL469" s="131">
        <f t="shared" si="1509"/>
        <v>604.20000000000005</v>
      </c>
      <c r="AM469" s="137">
        <v>0.1</v>
      </c>
      <c r="AN469" s="131">
        <f t="shared" si="1510"/>
        <v>583</v>
      </c>
      <c r="AO469" s="131">
        <f t="shared" si="1511"/>
        <v>81.62</v>
      </c>
      <c r="AP469" s="131">
        <f t="shared" si="1512"/>
        <v>664.62</v>
      </c>
      <c r="AQ469" s="21">
        <v>0.06</v>
      </c>
      <c r="AR469" s="208">
        <f t="shared" si="1513"/>
        <v>617.98</v>
      </c>
      <c r="AS469" s="208">
        <f t="shared" si="1514"/>
        <v>86.517200000000017</v>
      </c>
      <c r="AT469" s="208">
        <f t="shared" si="1515"/>
        <v>704.49720000000002</v>
      </c>
      <c r="AU469" s="15">
        <v>6.3600000000000004E-2</v>
      </c>
      <c r="AV469" s="99">
        <f t="shared" si="1516"/>
        <v>657.28352800000005</v>
      </c>
      <c r="AW469" s="99">
        <f t="shared" si="1517"/>
        <v>92.019693920000009</v>
      </c>
      <c r="AX469" s="99">
        <f t="shared" si="1518"/>
        <v>749.30322192000006</v>
      </c>
      <c r="AY469" s="304">
        <v>7.0000000000000007E-2</v>
      </c>
      <c r="AZ469" s="288">
        <f t="shared" ref="AZ469" si="1521">+AV469*AY469+AV469</f>
        <v>703.29337496000005</v>
      </c>
      <c r="BA469" s="219">
        <f t="shared" si="1519"/>
        <v>105.494006244</v>
      </c>
      <c r="BB469" s="288">
        <f t="shared" si="1520"/>
        <v>808.7873812040001</v>
      </c>
    </row>
    <row r="470" spans="1:54" ht="15.75" customHeight="1" x14ac:dyDescent="0.25">
      <c r="A470" s="265" t="s">
        <v>345</v>
      </c>
      <c r="B470" s="268"/>
      <c r="C470" s="268"/>
      <c r="D470" s="268"/>
      <c r="E470" s="268"/>
      <c r="F470" s="268"/>
      <c r="G470" s="268"/>
      <c r="H470" s="268"/>
      <c r="I470" s="268"/>
      <c r="J470" s="268"/>
      <c r="K470" s="268"/>
      <c r="L470" s="268"/>
      <c r="M470" s="268"/>
      <c r="N470" s="268"/>
      <c r="O470" s="267"/>
      <c r="P470" s="268"/>
      <c r="Q470" s="270"/>
      <c r="R470" s="146"/>
      <c r="S470" s="268"/>
      <c r="T470" s="268"/>
      <c r="U470" s="268"/>
      <c r="V470" s="268"/>
      <c r="W470" s="268"/>
      <c r="X470" s="175"/>
      <c r="Y470" s="146"/>
      <c r="Z470" s="146"/>
      <c r="AA470" s="227"/>
      <c r="AB470" s="146"/>
      <c r="AC470" s="147"/>
      <c r="AD470" s="175"/>
      <c r="AE470" s="175"/>
      <c r="AF470" s="175"/>
      <c r="AG470" s="227"/>
      <c r="AH470" s="146"/>
      <c r="AI470" s="147"/>
      <c r="AJ470" s="175"/>
      <c r="AK470" s="175"/>
      <c r="AL470" s="175"/>
      <c r="AM470" s="269"/>
      <c r="AN470" s="175"/>
      <c r="AO470" s="175"/>
      <c r="AP470" s="175"/>
      <c r="AQ470" s="269"/>
      <c r="AR470" s="228"/>
      <c r="AS470" s="228"/>
      <c r="AT470" s="228"/>
      <c r="AV470" s="230"/>
      <c r="AW470" s="230"/>
      <c r="AX470" s="230"/>
      <c r="AZ470" s="290"/>
      <c r="BA470" s="290"/>
      <c r="BB470" s="290"/>
    </row>
    <row r="471" spans="1:54" ht="15.75" customHeight="1" x14ac:dyDescent="0.25">
      <c r="A471" s="42" t="s">
        <v>341</v>
      </c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245"/>
      <c r="P471" s="42"/>
      <c r="Q471" s="48"/>
      <c r="R471" s="49"/>
      <c r="S471" s="42"/>
      <c r="T471" s="42"/>
      <c r="U471" s="42"/>
      <c r="V471" s="42"/>
      <c r="W471" s="42"/>
      <c r="X471" s="65"/>
      <c r="Y471" s="49"/>
      <c r="Z471" s="49"/>
      <c r="AA471" s="50"/>
      <c r="AB471" s="49"/>
      <c r="AC471" s="51"/>
      <c r="AD471" s="65"/>
      <c r="AE471" s="65"/>
      <c r="AF471" s="65"/>
      <c r="AG471" s="50"/>
      <c r="AH471" s="49"/>
      <c r="AI471" s="51"/>
      <c r="AJ471" s="65"/>
      <c r="AK471" s="65"/>
      <c r="AL471" s="65"/>
      <c r="AM471" s="21"/>
      <c r="AN471" s="65"/>
      <c r="AO471" s="65"/>
      <c r="AP471" s="65"/>
      <c r="AQ471" s="21"/>
      <c r="AR471" s="79"/>
      <c r="AS471" s="79"/>
      <c r="AT471" s="79"/>
      <c r="AU471" s="15" t="s">
        <v>378</v>
      </c>
      <c r="AV471" s="80">
        <f>AV467</f>
        <v>2629.1341120000002</v>
      </c>
      <c r="AW471" s="80">
        <f t="shared" ref="AW471:AW474" si="1522">+AV471*$Y$5</f>
        <v>368.07877568000004</v>
      </c>
      <c r="AX471" s="80">
        <f t="shared" ref="AX471:AX474" si="1523">+AV471+AW471</f>
        <v>2997.2128876800002</v>
      </c>
      <c r="AY471" s="304">
        <v>7.0000000000000007E-2</v>
      </c>
      <c r="AZ471" s="288">
        <f t="shared" ref="AZ471:AZ478" si="1524">+AV471*AY471+AV471</f>
        <v>2813.1734998400002</v>
      </c>
      <c r="BA471" s="219">
        <f t="shared" ref="BA471:BA478" si="1525">+AZ471*$BA$5</f>
        <v>421.97602497600002</v>
      </c>
      <c r="BB471" s="219">
        <f t="shared" ref="BB471:BB478" si="1526">+AZ471+BA471</f>
        <v>3235.1495248160004</v>
      </c>
    </row>
    <row r="472" spans="1:54" ht="15.75" customHeight="1" x14ac:dyDescent="0.25">
      <c r="A472" s="42" t="s">
        <v>342</v>
      </c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245"/>
      <c r="P472" s="42"/>
      <c r="Q472" s="48"/>
      <c r="R472" s="49"/>
      <c r="S472" s="42"/>
      <c r="T472" s="42"/>
      <c r="U472" s="42"/>
      <c r="V472" s="42"/>
      <c r="W472" s="42"/>
      <c r="X472" s="65"/>
      <c r="Y472" s="49"/>
      <c r="Z472" s="49"/>
      <c r="AA472" s="50"/>
      <c r="AB472" s="49"/>
      <c r="AC472" s="51"/>
      <c r="AD472" s="65"/>
      <c r="AE472" s="65"/>
      <c r="AF472" s="65"/>
      <c r="AG472" s="50"/>
      <c r="AH472" s="49"/>
      <c r="AI472" s="51"/>
      <c r="AJ472" s="65"/>
      <c r="AK472" s="65"/>
      <c r="AL472" s="65"/>
      <c r="AM472" s="21"/>
      <c r="AN472" s="65"/>
      <c r="AO472" s="65"/>
      <c r="AP472" s="65"/>
      <c r="AQ472" s="21"/>
      <c r="AR472" s="79"/>
      <c r="AS472" s="79"/>
      <c r="AT472" s="79"/>
      <c r="AU472" s="15" t="s">
        <v>378</v>
      </c>
      <c r="AV472" s="80">
        <v>530</v>
      </c>
      <c r="AW472" s="80">
        <f t="shared" si="1522"/>
        <v>74.2</v>
      </c>
      <c r="AX472" s="80">
        <f t="shared" si="1523"/>
        <v>604.20000000000005</v>
      </c>
      <c r="AY472" s="304">
        <v>7.0000000000000007E-2</v>
      </c>
      <c r="AZ472" s="288">
        <f t="shared" si="1524"/>
        <v>567.1</v>
      </c>
      <c r="BA472" s="219">
        <f t="shared" si="1525"/>
        <v>85.064999999999998</v>
      </c>
      <c r="BB472" s="219">
        <f t="shared" si="1526"/>
        <v>652.16499999999996</v>
      </c>
    </row>
    <row r="473" spans="1:54" ht="15.75" customHeight="1" x14ac:dyDescent="0.25">
      <c r="A473" s="42" t="s">
        <v>348</v>
      </c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245"/>
      <c r="P473" s="42"/>
      <c r="Q473" s="48"/>
      <c r="R473" s="49"/>
      <c r="S473" s="42"/>
      <c r="T473" s="42"/>
      <c r="U473" s="42"/>
      <c r="V473" s="42"/>
      <c r="W473" s="42"/>
      <c r="X473" s="65"/>
      <c r="Y473" s="49"/>
      <c r="Z473" s="49"/>
      <c r="AA473" s="50"/>
      <c r="AB473" s="49"/>
      <c r="AC473" s="51"/>
      <c r="AD473" s="65"/>
      <c r="AE473" s="65"/>
      <c r="AF473" s="65"/>
      <c r="AG473" s="50"/>
      <c r="AH473" s="49"/>
      <c r="AI473" s="51"/>
      <c r="AJ473" s="65"/>
      <c r="AK473" s="65"/>
      <c r="AL473" s="65"/>
      <c r="AM473" s="21"/>
      <c r="AN473" s="65"/>
      <c r="AO473" s="65"/>
      <c r="AP473" s="65"/>
      <c r="AQ473" s="21"/>
      <c r="AR473" s="79"/>
      <c r="AS473" s="79"/>
      <c r="AT473" s="79"/>
      <c r="AU473" s="15" t="s">
        <v>378</v>
      </c>
      <c r="AV473" s="80">
        <v>2254.39</v>
      </c>
      <c r="AW473" s="80">
        <f t="shared" si="1522"/>
        <v>315.6146</v>
      </c>
      <c r="AX473" s="80">
        <f t="shared" si="1523"/>
        <v>2570.0045999999998</v>
      </c>
      <c r="AY473" s="304">
        <v>7.0000000000000007E-2</v>
      </c>
      <c r="AZ473" s="288">
        <f t="shared" si="1524"/>
        <v>2412.1972999999998</v>
      </c>
      <c r="BA473" s="219">
        <f t="shared" si="1525"/>
        <v>361.82959499999998</v>
      </c>
      <c r="BB473" s="219">
        <f t="shared" si="1526"/>
        <v>2774.026895</v>
      </c>
    </row>
    <row r="474" spans="1:54" ht="15.75" customHeight="1" x14ac:dyDescent="0.25">
      <c r="A474" s="42" t="s">
        <v>347</v>
      </c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245"/>
      <c r="P474" s="42"/>
      <c r="Q474" s="48"/>
      <c r="R474" s="49"/>
      <c r="S474" s="42"/>
      <c r="T474" s="42"/>
      <c r="U474" s="42"/>
      <c r="V474" s="42"/>
      <c r="W474" s="42"/>
      <c r="X474" s="65"/>
      <c r="Y474" s="49"/>
      <c r="Z474" s="49"/>
      <c r="AA474" s="50"/>
      <c r="AB474" s="49"/>
      <c r="AC474" s="51"/>
      <c r="AD474" s="65"/>
      <c r="AE474" s="65"/>
      <c r="AF474" s="65"/>
      <c r="AG474" s="50"/>
      <c r="AH474" s="49"/>
      <c r="AI474" s="51"/>
      <c r="AJ474" s="65"/>
      <c r="AK474" s="65"/>
      <c r="AL474" s="65"/>
      <c r="AM474" s="21"/>
      <c r="AN474" s="65"/>
      <c r="AO474" s="65"/>
      <c r="AP474" s="65"/>
      <c r="AQ474" s="21"/>
      <c r="AR474" s="79"/>
      <c r="AS474" s="79"/>
      <c r="AT474" s="79"/>
      <c r="AU474" s="15" t="s">
        <v>378</v>
      </c>
      <c r="AV474" s="80">
        <v>70</v>
      </c>
      <c r="AW474" s="80">
        <f t="shared" si="1522"/>
        <v>9.8000000000000007</v>
      </c>
      <c r="AX474" s="80">
        <f t="shared" si="1523"/>
        <v>79.8</v>
      </c>
      <c r="AY474" s="304">
        <v>7.0000000000000007E-2</v>
      </c>
      <c r="AZ474" s="288">
        <f t="shared" si="1524"/>
        <v>74.900000000000006</v>
      </c>
      <c r="BA474" s="219">
        <f t="shared" si="1525"/>
        <v>11.235000000000001</v>
      </c>
      <c r="BB474" s="219">
        <f t="shared" si="1526"/>
        <v>86.135000000000005</v>
      </c>
    </row>
    <row r="475" spans="1:54" ht="15.75" customHeight="1" x14ac:dyDescent="0.25">
      <c r="A475" s="136" t="s">
        <v>245</v>
      </c>
      <c r="B475" s="242"/>
      <c r="C475" s="242"/>
      <c r="D475" s="242"/>
      <c r="E475" s="136"/>
      <c r="F475" s="136"/>
      <c r="G475" s="136"/>
      <c r="H475" s="136"/>
      <c r="I475" s="136"/>
      <c r="J475" s="242"/>
      <c r="K475" s="242"/>
      <c r="L475" s="242"/>
      <c r="M475" s="242"/>
      <c r="N475" s="242"/>
      <c r="O475" s="206"/>
      <c r="P475" s="136"/>
      <c r="Q475" s="129"/>
      <c r="R475" s="49"/>
      <c r="S475" s="242"/>
      <c r="T475" s="242"/>
      <c r="U475" s="242"/>
      <c r="V475" s="242"/>
      <c r="W475" s="242"/>
      <c r="X475" s="131"/>
      <c r="Y475" s="32"/>
      <c r="Z475" s="32"/>
      <c r="AA475" s="31"/>
      <c r="AB475" s="32"/>
      <c r="AC475" s="51"/>
      <c r="AD475" s="131">
        <v>1000</v>
      </c>
      <c r="AE475" s="131">
        <v>0</v>
      </c>
      <c r="AF475" s="131">
        <f t="shared" si="1505"/>
        <v>1000</v>
      </c>
      <c r="AG475" s="50">
        <v>0.06</v>
      </c>
      <c r="AH475" s="49">
        <f t="shared" si="1506"/>
        <v>60</v>
      </c>
      <c r="AI475" s="51">
        <f t="shared" si="1507"/>
        <v>1060</v>
      </c>
      <c r="AJ475" s="131">
        <v>1060</v>
      </c>
      <c r="AK475" s="131">
        <v>0</v>
      </c>
      <c r="AL475" s="131">
        <f t="shared" si="1509"/>
        <v>1060</v>
      </c>
      <c r="AM475" s="137">
        <v>0.1</v>
      </c>
      <c r="AN475" s="131">
        <f t="shared" si="1510"/>
        <v>1166</v>
      </c>
      <c r="AO475" s="131">
        <v>0</v>
      </c>
      <c r="AP475" s="131">
        <f t="shared" si="1512"/>
        <v>1166</v>
      </c>
      <c r="AQ475" s="21">
        <v>0.06</v>
      </c>
      <c r="AR475" s="208">
        <f t="shared" si="1513"/>
        <v>1235.96</v>
      </c>
      <c r="AS475" s="208">
        <v>0</v>
      </c>
      <c r="AT475" s="208">
        <f t="shared" si="1515"/>
        <v>1235.96</v>
      </c>
      <c r="AU475" s="15">
        <v>6.3600000000000004E-2</v>
      </c>
      <c r="AV475" s="99">
        <f t="shared" si="1516"/>
        <v>1314.5670560000001</v>
      </c>
      <c r="AW475" s="99">
        <v>0</v>
      </c>
      <c r="AX475" s="99">
        <f t="shared" si="1518"/>
        <v>1314.5670560000001</v>
      </c>
      <c r="AY475" s="304">
        <v>7.0000000000000007E-2</v>
      </c>
      <c r="AZ475" s="288">
        <f t="shared" si="1524"/>
        <v>1406.5867499200001</v>
      </c>
      <c r="BA475" s="219">
        <f t="shared" si="1525"/>
        <v>210.98801248800001</v>
      </c>
      <c r="BB475" s="288">
        <f t="shared" si="1526"/>
        <v>1617.5747624080002</v>
      </c>
    </row>
    <row r="476" spans="1:54" ht="15.75" customHeight="1" x14ac:dyDescent="0.25">
      <c r="A476" s="136" t="s">
        <v>246</v>
      </c>
      <c r="B476" s="242"/>
      <c r="C476" s="242"/>
      <c r="D476" s="242"/>
      <c r="E476" s="136"/>
      <c r="F476" s="136"/>
      <c r="G476" s="136"/>
      <c r="H476" s="136"/>
      <c r="I476" s="136"/>
      <c r="J476" s="242"/>
      <c r="K476" s="242"/>
      <c r="L476" s="242"/>
      <c r="M476" s="242"/>
      <c r="N476" s="242"/>
      <c r="O476" s="206"/>
      <c r="P476" s="136"/>
      <c r="Q476" s="129"/>
      <c r="R476" s="49"/>
      <c r="S476" s="242"/>
      <c r="T476" s="242"/>
      <c r="U476" s="242"/>
      <c r="V476" s="242"/>
      <c r="W476" s="242"/>
      <c r="X476" s="131"/>
      <c r="Y476" s="32"/>
      <c r="Z476" s="32"/>
      <c r="AA476" s="31"/>
      <c r="AB476" s="32"/>
      <c r="AC476" s="51"/>
      <c r="AD476" s="131">
        <v>150</v>
      </c>
      <c r="AE476" s="131">
        <f t="shared" si="1504"/>
        <v>21.000000000000004</v>
      </c>
      <c r="AF476" s="131">
        <f t="shared" si="1505"/>
        <v>171</v>
      </c>
      <c r="AG476" s="50">
        <v>0.06</v>
      </c>
      <c r="AH476" s="49">
        <f t="shared" si="1506"/>
        <v>9</v>
      </c>
      <c r="AI476" s="51">
        <f t="shared" si="1507"/>
        <v>159</v>
      </c>
      <c r="AJ476" s="131">
        <v>159</v>
      </c>
      <c r="AK476" s="131">
        <f t="shared" ref="AK476:AK477" si="1527">+AJ476*$Y$5</f>
        <v>22.26</v>
      </c>
      <c r="AL476" s="131">
        <f t="shared" si="1509"/>
        <v>181.26</v>
      </c>
      <c r="AM476" s="137">
        <v>0.1</v>
      </c>
      <c r="AN476" s="131">
        <f t="shared" si="1510"/>
        <v>174.9</v>
      </c>
      <c r="AO476" s="131">
        <f t="shared" ref="AO476:AO477" si="1528">+AN476*$Y$5</f>
        <v>24.486000000000004</v>
      </c>
      <c r="AP476" s="131">
        <f t="shared" si="1512"/>
        <v>199.38600000000002</v>
      </c>
      <c r="AQ476" s="21">
        <v>0.06</v>
      </c>
      <c r="AR476" s="208">
        <f t="shared" si="1513"/>
        <v>185.39400000000001</v>
      </c>
      <c r="AS476" s="208">
        <f t="shared" ref="AS476:AS477" si="1529">+AR476*$Y$5</f>
        <v>25.955160000000003</v>
      </c>
      <c r="AT476" s="208">
        <f t="shared" si="1515"/>
        <v>211.34916000000001</v>
      </c>
      <c r="AU476" s="15">
        <v>6.3600000000000004E-2</v>
      </c>
      <c r="AV476" s="99">
        <f t="shared" si="1516"/>
        <v>197.1850584</v>
      </c>
      <c r="AW476" s="99">
        <f t="shared" ref="AW476:AW477" si="1530">+AV476*$Y$5</f>
        <v>27.605908176000003</v>
      </c>
      <c r="AX476" s="99">
        <f t="shared" si="1518"/>
        <v>224.79096657600002</v>
      </c>
      <c r="AY476" s="304">
        <v>7.0000000000000007E-2</v>
      </c>
      <c r="AZ476" s="288">
        <f t="shared" si="1524"/>
        <v>210.98801248800001</v>
      </c>
      <c r="BA476" s="219">
        <f t="shared" si="1525"/>
        <v>31.648201873200001</v>
      </c>
      <c r="BB476" s="288">
        <f t="shared" si="1526"/>
        <v>242.63621436120002</v>
      </c>
    </row>
    <row r="477" spans="1:54" ht="15.75" customHeight="1" x14ac:dyDescent="0.25">
      <c r="A477" s="136" t="s">
        <v>247</v>
      </c>
      <c r="B477" s="242"/>
      <c r="C477" s="242"/>
      <c r="D477" s="242"/>
      <c r="E477" s="136"/>
      <c r="F477" s="136"/>
      <c r="G477" s="136"/>
      <c r="H477" s="136"/>
      <c r="I477" s="136"/>
      <c r="J477" s="242"/>
      <c r="K477" s="242"/>
      <c r="L477" s="242"/>
      <c r="M477" s="242"/>
      <c r="N477" s="242"/>
      <c r="O477" s="206"/>
      <c r="P477" s="136"/>
      <c r="Q477" s="129"/>
      <c r="R477" s="49"/>
      <c r="S477" s="242"/>
      <c r="T477" s="242"/>
      <c r="U477" s="242"/>
      <c r="V477" s="242"/>
      <c r="W477" s="242"/>
      <c r="X477" s="131"/>
      <c r="Y477" s="32"/>
      <c r="Z477" s="32"/>
      <c r="AA477" s="31"/>
      <c r="AB477" s="32"/>
      <c r="AC477" s="51"/>
      <c r="AD477" s="131">
        <v>1500</v>
      </c>
      <c r="AE477" s="131">
        <f t="shared" si="1504"/>
        <v>210.00000000000003</v>
      </c>
      <c r="AF477" s="131">
        <f t="shared" si="1505"/>
        <v>1710</v>
      </c>
      <c r="AG477" s="50">
        <v>0.06</v>
      </c>
      <c r="AH477" s="49">
        <f t="shared" si="1506"/>
        <v>90</v>
      </c>
      <c r="AI477" s="51">
        <f t="shared" si="1507"/>
        <v>1590</v>
      </c>
      <c r="AJ477" s="131">
        <v>1590</v>
      </c>
      <c r="AK477" s="131">
        <f t="shared" si="1527"/>
        <v>222.60000000000002</v>
      </c>
      <c r="AL477" s="131">
        <f t="shared" si="1509"/>
        <v>1812.6</v>
      </c>
      <c r="AM477" s="137">
        <v>0.1</v>
      </c>
      <c r="AN477" s="131">
        <f t="shared" si="1510"/>
        <v>1749</v>
      </c>
      <c r="AO477" s="131">
        <f t="shared" si="1528"/>
        <v>244.86</v>
      </c>
      <c r="AP477" s="131">
        <f t="shared" si="1512"/>
        <v>1993.8600000000001</v>
      </c>
      <c r="AQ477" s="21">
        <v>0.06</v>
      </c>
      <c r="AR477" s="208">
        <f t="shared" si="1513"/>
        <v>1853.94</v>
      </c>
      <c r="AS477" s="208">
        <f t="shared" si="1529"/>
        <v>259.55160000000001</v>
      </c>
      <c r="AT477" s="208">
        <f t="shared" si="1515"/>
        <v>2113.4916000000003</v>
      </c>
      <c r="AU477" s="15">
        <v>6.3600000000000004E-2</v>
      </c>
      <c r="AV477" s="99">
        <f t="shared" si="1516"/>
        <v>1971.850584</v>
      </c>
      <c r="AW477" s="99">
        <f t="shared" si="1530"/>
        <v>276.05908176000003</v>
      </c>
      <c r="AX477" s="99">
        <f t="shared" si="1518"/>
        <v>2247.9096657600003</v>
      </c>
      <c r="AY477" s="304">
        <v>7.0000000000000007E-2</v>
      </c>
      <c r="AZ477" s="288">
        <f t="shared" si="1524"/>
        <v>2109.88012488</v>
      </c>
      <c r="BA477" s="219">
        <f t="shared" si="1525"/>
        <v>316.48201873199997</v>
      </c>
      <c r="BB477" s="288">
        <f t="shared" si="1526"/>
        <v>2426.3621436120002</v>
      </c>
    </row>
    <row r="478" spans="1:54" ht="15.75" customHeight="1" x14ac:dyDescent="0.25">
      <c r="A478" s="136" t="s">
        <v>245</v>
      </c>
      <c r="B478" s="242"/>
      <c r="C478" s="242"/>
      <c r="D478" s="242"/>
      <c r="E478" s="136"/>
      <c r="F478" s="136"/>
      <c r="G478" s="136"/>
      <c r="H478" s="136"/>
      <c r="I478" s="136"/>
      <c r="J478" s="242"/>
      <c r="K478" s="242"/>
      <c r="L478" s="242"/>
      <c r="M478" s="242"/>
      <c r="N478" s="242"/>
      <c r="O478" s="206"/>
      <c r="P478" s="136"/>
      <c r="Q478" s="129"/>
      <c r="R478" s="49"/>
      <c r="S478" s="242"/>
      <c r="T478" s="242"/>
      <c r="U478" s="242"/>
      <c r="V478" s="242"/>
      <c r="W478" s="242"/>
      <c r="X478" s="131"/>
      <c r="Y478" s="32"/>
      <c r="Z478" s="32"/>
      <c r="AA478" s="31"/>
      <c r="AB478" s="32"/>
      <c r="AC478" s="51"/>
      <c r="AD478" s="131">
        <v>1000</v>
      </c>
      <c r="AE478" s="131">
        <v>0</v>
      </c>
      <c r="AF478" s="131">
        <f t="shared" si="1505"/>
        <v>1000</v>
      </c>
      <c r="AG478" s="50">
        <v>0.06</v>
      </c>
      <c r="AH478" s="49">
        <f t="shared" si="1506"/>
        <v>60</v>
      </c>
      <c r="AI478" s="51">
        <f t="shared" si="1507"/>
        <v>1060</v>
      </c>
      <c r="AJ478" s="131">
        <v>1060</v>
      </c>
      <c r="AK478" s="131">
        <v>0</v>
      </c>
      <c r="AL478" s="131">
        <f t="shared" si="1509"/>
        <v>1060</v>
      </c>
      <c r="AM478" s="137">
        <v>0.1</v>
      </c>
      <c r="AN478" s="131">
        <f t="shared" si="1510"/>
        <v>1166</v>
      </c>
      <c r="AO478" s="131">
        <v>0</v>
      </c>
      <c r="AP478" s="131">
        <f t="shared" si="1512"/>
        <v>1166</v>
      </c>
      <c r="AQ478" s="21">
        <v>0.06</v>
      </c>
      <c r="AR478" s="208">
        <f t="shared" si="1513"/>
        <v>1235.96</v>
      </c>
      <c r="AS478" s="208">
        <v>0</v>
      </c>
      <c r="AT478" s="208">
        <f t="shared" si="1515"/>
        <v>1235.96</v>
      </c>
      <c r="AU478" s="15">
        <v>6.3600000000000004E-2</v>
      </c>
      <c r="AV478" s="99">
        <f t="shared" si="1516"/>
        <v>1314.5670560000001</v>
      </c>
      <c r="AW478" s="99">
        <v>0</v>
      </c>
      <c r="AX478" s="99">
        <f t="shared" si="1518"/>
        <v>1314.5670560000001</v>
      </c>
      <c r="AY478" s="304">
        <v>7.0000000000000007E-2</v>
      </c>
      <c r="AZ478" s="288">
        <f t="shared" si="1524"/>
        <v>1406.5867499200001</v>
      </c>
      <c r="BA478" s="219">
        <f t="shared" si="1525"/>
        <v>210.98801248800001</v>
      </c>
      <c r="BB478" s="288">
        <f t="shared" si="1526"/>
        <v>1617.5747624080002</v>
      </c>
    </row>
    <row r="479" spans="1:54" ht="15.75" customHeight="1" x14ac:dyDescent="0.25">
      <c r="A479" s="265" t="s">
        <v>391</v>
      </c>
      <c r="B479" s="242"/>
      <c r="C479" s="242"/>
      <c r="D479" s="242"/>
      <c r="E479" s="136"/>
      <c r="F479" s="136"/>
      <c r="G479" s="136"/>
      <c r="H479" s="136"/>
      <c r="I479" s="136"/>
      <c r="J479" s="242"/>
      <c r="K479" s="242"/>
      <c r="L479" s="242"/>
      <c r="M479" s="242"/>
      <c r="N479" s="242"/>
      <c r="O479" s="206"/>
      <c r="P479" s="136"/>
      <c r="Q479" s="129"/>
      <c r="R479" s="49"/>
      <c r="S479" s="242"/>
      <c r="T479" s="242"/>
      <c r="U479" s="242"/>
      <c r="V479" s="242"/>
      <c r="W479" s="242"/>
      <c r="X479" s="131"/>
      <c r="Y479" s="32"/>
      <c r="Z479" s="32"/>
      <c r="AA479" s="31"/>
      <c r="AB479" s="32"/>
      <c r="AC479" s="51"/>
      <c r="AD479" s="131"/>
      <c r="AE479" s="131"/>
      <c r="AF479" s="131"/>
      <c r="AG479" s="50"/>
      <c r="AH479" s="49"/>
      <c r="AI479" s="51"/>
      <c r="AJ479" s="131"/>
      <c r="AK479" s="131"/>
      <c r="AL479" s="131"/>
      <c r="AM479" s="137"/>
      <c r="AN479" s="131"/>
      <c r="AO479" s="131"/>
      <c r="AP479" s="131"/>
      <c r="AQ479" s="21"/>
      <c r="AR479" s="208"/>
      <c r="AS479" s="208"/>
      <c r="AT479" s="208"/>
      <c r="AV479" s="230"/>
      <c r="AW479" s="230"/>
      <c r="AX479" s="230"/>
      <c r="AY479" s="304"/>
      <c r="AZ479" s="290"/>
      <c r="BA479" s="290"/>
      <c r="BB479" s="290"/>
    </row>
    <row r="480" spans="1:54" ht="15.75" customHeight="1" x14ac:dyDescent="0.25">
      <c r="A480" s="42" t="s">
        <v>341</v>
      </c>
      <c r="B480" s="242"/>
      <c r="C480" s="242"/>
      <c r="D480" s="242"/>
      <c r="E480" s="136"/>
      <c r="F480" s="136"/>
      <c r="G480" s="136"/>
      <c r="H480" s="136"/>
      <c r="I480" s="136"/>
      <c r="J480" s="242"/>
      <c r="K480" s="242"/>
      <c r="L480" s="242"/>
      <c r="M480" s="242"/>
      <c r="N480" s="242"/>
      <c r="O480" s="206"/>
      <c r="P480" s="136"/>
      <c r="Q480" s="129"/>
      <c r="R480" s="49"/>
      <c r="S480" s="242"/>
      <c r="T480" s="242"/>
      <c r="U480" s="242"/>
      <c r="V480" s="242"/>
      <c r="W480" s="242"/>
      <c r="X480" s="131"/>
      <c r="Y480" s="32"/>
      <c r="Z480" s="32"/>
      <c r="AA480" s="31"/>
      <c r="AB480" s="32"/>
      <c r="AC480" s="51"/>
      <c r="AD480" s="131"/>
      <c r="AE480" s="131"/>
      <c r="AF480" s="131"/>
      <c r="AG480" s="50"/>
      <c r="AH480" s="49"/>
      <c r="AI480" s="51"/>
      <c r="AJ480" s="131"/>
      <c r="AK480" s="131"/>
      <c r="AL480" s="131"/>
      <c r="AM480" s="137"/>
      <c r="AN480" s="131"/>
      <c r="AO480" s="131"/>
      <c r="AP480" s="131"/>
      <c r="AQ480" s="21"/>
      <c r="AR480" s="208"/>
      <c r="AS480" s="208"/>
      <c r="AT480" s="208"/>
      <c r="AV480" s="99"/>
      <c r="AW480" s="99"/>
      <c r="AX480" s="99"/>
      <c r="AY480" s="304" t="s">
        <v>359</v>
      </c>
      <c r="AZ480" s="288">
        <v>2786.88215872</v>
      </c>
      <c r="BA480" s="219">
        <v>418.032323808</v>
      </c>
      <c r="BB480" s="288">
        <v>3204.914482528</v>
      </c>
    </row>
    <row r="481" spans="1:54" ht="15.75" customHeight="1" x14ac:dyDescent="0.25">
      <c r="A481" s="42" t="s">
        <v>342</v>
      </c>
      <c r="B481" s="242"/>
      <c r="C481" s="242"/>
      <c r="D481" s="242"/>
      <c r="E481" s="136"/>
      <c r="F481" s="136"/>
      <c r="G481" s="136"/>
      <c r="H481" s="136"/>
      <c r="I481" s="136"/>
      <c r="J481" s="242"/>
      <c r="K481" s="242"/>
      <c r="L481" s="242"/>
      <c r="M481" s="242"/>
      <c r="N481" s="242"/>
      <c r="O481" s="206"/>
      <c r="P481" s="136"/>
      <c r="Q481" s="129"/>
      <c r="R481" s="49"/>
      <c r="S481" s="242"/>
      <c r="T481" s="242"/>
      <c r="U481" s="242"/>
      <c r="V481" s="242"/>
      <c r="W481" s="242"/>
      <c r="X481" s="131"/>
      <c r="Y481" s="32"/>
      <c r="Z481" s="32"/>
      <c r="AA481" s="31"/>
      <c r="AB481" s="32"/>
      <c r="AC481" s="51"/>
      <c r="AD481" s="131"/>
      <c r="AE481" s="131"/>
      <c r="AF481" s="131"/>
      <c r="AG481" s="50"/>
      <c r="AH481" s="49"/>
      <c r="AI481" s="51"/>
      <c r="AJ481" s="131"/>
      <c r="AK481" s="131"/>
      <c r="AL481" s="131"/>
      <c r="AM481" s="137"/>
      <c r="AN481" s="131"/>
      <c r="AO481" s="131"/>
      <c r="AP481" s="131"/>
      <c r="AQ481" s="21"/>
      <c r="AR481" s="208"/>
      <c r="AS481" s="208"/>
      <c r="AT481" s="208"/>
      <c r="AV481" s="99"/>
      <c r="AW481" s="99"/>
      <c r="AX481" s="99"/>
      <c r="AY481" s="304" t="s">
        <v>359</v>
      </c>
      <c r="AZ481" s="288">
        <v>561.79999999999995</v>
      </c>
      <c r="BA481" s="219">
        <v>84.27</v>
      </c>
      <c r="BB481" s="288">
        <v>646.06999999999994</v>
      </c>
    </row>
    <row r="482" spans="1:54" ht="15.75" customHeight="1" x14ac:dyDescent="0.25">
      <c r="A482" s="42" t="s">
        <v>348</v>
      </c>
      <c r="B482" s="242"/>
      <c r="C482" s="242"/>
      <c r="D482" s="242"/>
      <c r="E482" s="136"/>
      <c r="F482" s="136"/>
      <c r="G482" s="136"/>
      <c r="H482" s="136"/>
      <c r="I482" s="136"/>
      <c r="J482" s="242"/>
      <c r="K482" s="242"/>
      <c r="L482" s="242"/>
      <c r="M482" s="242"/>
      <c r="N482" s="242"/>
      <c r="O482" s="206"/>
      <c r="P482" s="136"/>
      <c r="Q482" s="129"/>
      <c r="R482" s="49"/>
      <c r="S482" s="242"/>
      <c r="T482" s="242"/>
      <c r="U482" s="242"/>
      <c r="V482" s="242"/>
      <c r="W482" s="242"/>
      <c r="X482" s="131"/>
      <c r="Y482" s="32"/>
      <c r="Z482" s="32"/>
      <c r="AA482" s="31"/>
      <c r="AB482" s="32"/>
      <c r="AC482" s="51"/>
      <c r="AD482" s="131"/>
      <c r="AE482" s="131"/>
      <c r="AF482" s="131"/>
      <c r="AG482" s="50"/>
      <c r="AH482" s="49"/>
      <c r="AI482" s="51"/>
      <c r="AJ482" s="131"/>
      <c r="AK482" s="131"/>
      <c r="AL482" s="131"/>
      <c r="AM482" s="137"/>
      <c r="AN482" s="131"/>
      <c r="AO482" s="131"/>
      <c r="AP482" s="131"/>
      <c r="AQ482" s="21"/>
      <c r="AR482" s="208"/>
      <c r="AS482" s="208"/>
      <c r="AT482" s="208"/>
      <c r="AV482" s="99"/>
      <c r="AW482" s="99"/>
      <c r="AX482" s="99"/>
      <c r="AY482" s="304" t="s">
        <v>359</v>
      </c>
      <c r="AZ482" s="288">
        <v>2389.6533999999997</v>
      </c>
      <c r="BA482" s="219">
        <v>358.44800999999995</v>
      </c>
      <c r="BB482" s="288">
        <v>2748.1014099999998</v>
      </c>
    </row>
    <row r="483" spans="1:54" ht="15.75" customHeight="1" x14ac:dyDescent="0.25">
      <c r="A483" s="42" t="s">
        <v>347</v>
      </c>
      <c r="B483" s="242"/>
      <c r="C483" s="242"/>
      <c r="D483" s="242"/>
      <c r="E483" s="136"/>
      <c r="F483" s="136"/>
      <c r="G483" s="136"/>
      <c r="H483" s="136"/>
      <c r="I483" s="136"/>
      <c r="J483" s="242"/>
      <c r="K483" s="242"/>
      <c r="L483" s="242"/>
      <c r="M483" s="242"/>
      <c r="N483" s="242"/>
      <c r="O483" s="206"/>
      <c r="P483" s="136"/>
      <c r="Q483" s="129"/>
      <c r="R483" s="49"/>
      <c r="S483" s="242"/>
      <c r="T483" s="242"/>
      <c r="U483" s="242"/>
      <c r="V483" s="242"/>
      <c r="W483" s="242"/>
      <c r="X483" s="131"/>
      <c r="Y483" s="32"/>
      <c r="Z483" s="32"/>
      <c r="AA483" s="31"/>
      <c r="AB483" s="32"/>
      <c r="AC483" s="51"/>
      <c r="AD483" s="131"/>
      <c r="AE483" s="131"/>
      <c r="AF483" s="131"/>
      <c r="AG483" s="50"/>
      <c r="AH483" s="49"/>
      <c r="AI483" s="51"/>
      <c r="AJ483" s="131"/>
      <c r="AK483" s="131"/>
      <c r="AL483" s="131"/>
      <c r="AM483" s="137"/>
      <c r="AN483" s="131"/>
      <c r="AO483" s="131"/>
      <c r="AP483" s="131"/>
      <c r="AQ483" s="21"/>
      <c r="AR483" s="208"/>
      <c r="AS483" s="208"/>
      <c r="AT483" s="208"/>
      <c r="AV483" s="99"/>
      <c r="AW483" s="99"/>
      <c r="AX483" s="99"/>
      <c r="AY483" s="304" t="s">
        <v>359</v>
      </c>
      <c r="AZ483" s="288">
        <v>74.2</v>
      </c>
      <c r="BA483" s="219">
        <v>11.13</v>
      </c>
      <c r="BB483" s="288">
        <v>85.33</v>
      </c>
    </row>
    <row r="484" spans="1:54" ht="15.75" customHeight="1" x14ac:dyDescent="0.25">
      <c r="A484" s="136" t="s">
        <v>245</v>
      </c>
      <c r="B484" s="242"/>
      <c r="C484" s="242"/>
      <c r="D484" s="242"/>
      <c r="E484" s="136"/>
      <c r="F484" s="136"/>
      <c r="G484" s="136"/>
      <c r="H484" s="136"/>
      <c r="I484" s="136"/>
      <c r="J484" s="242"/>
      <c r="K484" s="242"/>
      <c r="L484" s="242"/>
      <c r="M484" s="242"/>
      <c r="N484" s="242"/>
      <c r="O484" s="206"/>
      <c r="P484" s="136"/>
      <c r="Q484" s="129"/>
      <c r="R484" s="49"/>
      <c r="S484" s="242"/>
      <c r="T484" s="242"/>
      <c r="U484" s="242"/>
      <c r="V484" s="242"/>
      <c r="W484" s="242"/>
      <c r="X484" s="131"/>
      <c r="Y484" s="32"/>
      <c r="Z484" s="32"/>
      <c r="AA484" s="31"/>
      <c r="AB484" s="32"/>
      <c r="AC484" s="51"/>
      <c r="AD484" s="131"/>
      <c r="AE484" s="131"/>
      <c r="AF484" s="131"/>
      <c r="AG484" s="50"/>
      <c r="AH484" s="49"/>
      <c r="AI484" s="51"/>
      <c r="AJ484" s="131"/>
      <c r="AK484" s="131"/>
      <c r="AL484" s="131"/>
      <c r="AM484" s="137"/>
      <c r="AN484" s="131"/>
      <c r="AO484" s="131"/>
      <c r="AP484" s="131"/>
      <c r="AQ484" s="21"/>
      <c r="AR484" s="208"/>
      <c r="AS484" s="208"/>
      <c r="AT484" s="208"/>
      <c r="AV484" s="99"/>
      <c r="AW484" s="99"/>
      <c r="AX484" s="99"/>
      <c r="AY484" s="304" t="s">
        <v>359</v>
      </c>
      <c r="AZ484" s="288">
        <v>1393.44107936</v>
      </c>
      <c r="BA484" s="219">
        <v>209.016161904</v>
      </c>
      <c r="BB484" s="288">
        <v>1602.457241264</v>
      </c>
    </row>
    <row r="485" spans="1:54" ht="15.75" customHeight="1" x14ac:dyDescent="0.25">
      <c r="A485" s="136" t="s">
        <v>246</v>
      </c>
      <c r="B485" s="242"/>
      <c r="C485" s="242"/>
      <c r="D485" s="242"/>
      <c r="E485" s="136"/>
      <c r="F485" s="136"/>
      <c r="G485" s="136"/>
      <c r="H485" s="136"/>
      <c r="I485" s="136"/>
      <c r="J485" s="242"/>
      <c r="K485" s="242"/>
      <c r="L485" s="242"/>
      <c r="M485" s="242"/>
      <c r="N485" s="242"/>
      <c r="O485" s="206"/>
      <c r="P485" s="136"/>
      <c r="Q485" s="129"/>
      <c r="R485" s="49"/>
      <c r="S485" s="242"/>
      <c r="T485" s="242"/>
      <c r="U485" s="242"/>
      <c r="V485" s="242"/>
      <c r="W485" s="242"/>
      <c r="X485" s="131"/>
      <c r="Y485" s="32"/>
      <c r="Z485" s="32"/>
      <c r="AA485" s="31"/>
      <c r="AB485" s="32"/>
      <c r="AC485" s="51"/>
      <c r="AD485" s="131"/>
      <c r="AE485" s="131"/>
      <c r="AF485" s="131"/>
      <c r="AG485" s="50"/>
      <c r="AH485" s="49"/>
      <c r="AI485" s="51"/>
      <c r="AJ485" s="131"/>
      <c r="AK485" s="131"/>
      <c r="AL485" s="131"/>
      <c r="AM485" s="137"/>
      <c r="AN485" s="131"/>
      <c r="AO485" s="131"/>
      <c r="AP485" s="131"/>
      <c r="AQ485" s="21"/>
      <c r="AR485" s="208"/>
      <c r="AS485" s="208"/>
      <c r="AT485" s="208"/>
      <c r="AV485" s="99"/>
      <c r="AW485" s="99"/>
      <c r="AX485" s="99"/>
      <c r="AY485" s="304" t="s">
        <v>359</v>
      </c>
      <c r="AZ485" s="288">
        <v>209.016161904</v>
      </c>
      <c r="BA485" s="219">
        <v>31.352424285599998</v>
      </c>
      <c r="BB485" s="288">
        <v>240.36858618959999</v>
      </c>
    </row>
    <row r="486" spans="1:54" ht="15.75" customHeight="1" x14ac:dyDescent="0.25">
      <c r="A486" s="136" t="s">
        <v>247</v>
      </c>
      <c r="B486" s="242"/>
      <c r="C486" s="242"/>
      <c r="D486" s="242"/>
      <c r="E486" s="136"/>
      <c r="F486" s="136"/>
      <c r="G486" s="136"/>
      <c r="H486" s="136"/>
      <c r="I486" s="136"/>
      <c r="J486" s="242"/>
      <c r="K486" s="242"/>
      <c r="L486" s="242"/>
      <c r="M486" s="242"/>
      <c r="N486" s="242"/>
      <c r="O486" s="206"/>
      <c r="P486" s="136"/>
      <c r="Q486" s="129"/>
      <c r="R486" s="49"/>
      <c r="S486" s="242"/>
      <c r="T486" s="242"/>
      <c r="U486" s="242"/>
      <c r="V486" s="242"/>
      <c r="W486" s="242"/>
      <c r="X486" s="131"/>
      <c r="Y486" s="32"/>
      <c r="Z486" s="32"/>
      <c r="AA486" s="31"/>
      <c r="AB486" s="32"/>
      <c r="AC486" s="51"/>
      <c r="AD486" s="131"/>
      <c r="AE486" s="131"/>
      <c r="AF486" s="131"/>
      <c r="AG486" s="50"/>
      <c r="AH486" s="49"/>
      <c r="AI486" s="51"/>
      <c r="AJ486" s="131"/>
      <c r="AK486" s="131"/>
      <c r="AL486" s="131"/>
      <c r="AM486" s="137"/>
      <c r="AN486" s="131"/>
      <c r="AO486" s="131"/>
      <c r="AP486" s="131"/>
      <c r="AQ486" s="21"/>
      <c r="AR486" s="208"/>
      <c r="AS486" s="208"/>
      <c r="AT486" s="208"/>
      <c r="AV486" s="99"/>
      <c r="AW486" s="99"/>
      <c r="AX486" s="99"/>
      <c r="AY486" s="304" t="s">
        <v>359</v>
      </c>
      <c r="AZ486" s="288">
        <v>2090.16161904</v>
      </c>
      <c r="BA486" s="219">
        <v>313.524242856</v>
      </c>
      <c r="BB486" s="288">
        <v>2403.685861896</v>
      </c>
    </row>
    <row r="487" spans="1:54" ht="15.75" customHeight="1" x14ac:dyDescent="0.25">
      <c r="A487" s="136" t="s">
        <v>245</v>
      </c>
      <c r="B487" s="242"/>
      <c r="C487" s="242"/>
      <c r="D487" s="242"/>
      <c r="E487" s="136"/>
      <c r="F487" s="136"/>
      <c r="G487" s="136"/>
      <c r="H487" s="136"/>
      <c r="I487" s="136"/>
      <c r="J487" s="242"/>
      <c r="K487" s="242"/>
      <c r="L487" s="242"/>
      <c r="M487" s="242"/>
      <c r="N487" s="242"/>
      <c r="O487" s="206"/>
      <c r="P487" s="136"/>
      <c r="Q487" s="129"/>
      <c r="R487" s="49"/>
      <c r="S487" s="242"/>
      <c r="T487" s="242"/>
      <c r="U487" s="242"/>
      <c r="V487" s="242"/>
      <c r="W487" s="242"/>
      <c r="X487" s="131"/>
      <c r="Y487" s="32"/>
      <c r="Z487" s="32"/>
      <c r="AA487" s="31"/>
      <c r="AB487" s="32"/>
      <c r="AC487" s="51"/>
      <c r="AD487" s="131"/>
      <c r="AE487" s="131"/>
      <c r="AF487" s="131"/>
      <c r="AG487" s="50"/>
      <c r="AH487" s="49"/>
      <c r="AI487" s="51"/>
      <c r="AJ487" s="131"/>
      <c r="AK487" s="131"/>
      <c r="AL487" s="131"/>
      <c r="AM487" s="137"/>
      <c r="AN487" s="131"/>
      <c r="AO487" s="131"/>
      <c r="AP487" s="131"/>
      <c r="AQ487" s="21"/>
      <c r="AR487" s="208"/>
      <c r="AS487" s="208"/>
      <c r="AT487" s="208"/>
      <c r="AV487" s="99"/>
      <c r="AW487" s="99"/>
      <c r="AX487" s="99"/>
      <c r="AY487" s="304" t="s">
        <v>359</v>
      </c>
      <c r="AZ487" s="288">
        <v>1393.44107936</v>
      </c>
      <c r="BA487" s="219">
        <v>209.016161904</v>
      </c>
      <c r="BB487" s="288">
        <v>1602.457241264</v>
      </c>
    </row>
    <row r="488" spans="1:54" ht="15.75" customHeight="1" x14ac:dyDescent="0.25">
      <c r="A488" s="226" t="s">
        <v>252</v>
      </c>
      <c r="B488" s="242"/>
      <c r="C488" s="242"/>
      <c r="D488" s="242"/>
      <c r="E488" s="136"/>
      <c r="F488" s="136"/>
      <c r="G488" s="136"/>
      <c r="H488" s="136"/>
      <c r="I488" s="136"/>
      <c r="J488" s="242"/>
      <c r="K488" s="242"/>
      <c r="L488" s="242"/>
      <c r="M488" s="242"/>
      <c r="N488" s="242"/>
      <c r="O488" s="206"/>
      <c r="P488" s="136"/>
      <c r="Q488" s="129"/>
      <c r="R488" s="49"/>
      <c r="S488" s="242"/>
      <c r="T488" s="242"/>
      <c r="U488" s="242"/>
      <c r="V488" s="242"/>
      <c r="W488" s="242"/>
      <c r="X488" s="175"/>
      <c r="Y488" s="146"/>
      <c r="Z488" s="146"/>
      <c r="AA488" s="227"/>
      <c r="AB488" s="146"/>
      <c r="AC488" s="51"/>
      <c r="AD488" s="175"/>
      <c r="AE488" s="175"/>
      <c r="AF488" s="175"/>
      <c r="AG488" s="31"/>
      <c r="AH488" s="32"/>
      <c r="AI488" s="30"/>
      <c r="AJ488" s="175"/>
      <c r="AK488" s="175"/>
      <c r="AL488" s="175"/>
      <c r="AN488" s="175"/>
      <c r="AO488" s="175"/>
      <c r="AP488" s="175"/>
      <c r="AQ488" s="21"/>
      <c r="AR488" s="228"/>
      <c r="AS488" s="228"/>
      <c r="AT488" s="228"/>
      <c r="AV488" s="230"/>
      <c r="AW488" s="230"/>
      <c r="AX488" s="230"/>
      <c r="AZ488" s="290"/>
      <c r="BA488" s="290"/>
      <c r="BB488" s="290"/>
    </row>
    <row r="489" spans="1:54" ht="15.75" customHeight="1" x14ac:dyDescent="0.25">
      <c r="A489" s="266" t="s">
        <v>248</v>
      </c>
      <c r="B489" s="242"/>
      <c r="C489" s="242"/>
      <c r="D489" s="242"/>
      <c r="E489" s="136"/>
      <c r="F489" s="136"/>
      <c r="G489" s="136"/>
      <c r="H489" s="136"/>
      <c r="I489" s="136"/>
      <c r="J489" s="242"/>
      <c r="K489" s="242"/>
      <c r="L489" s="242"/>
      <c r="M489" s="242"/>
      <c r="N489" s="242"/>
      <c r="O489" s="206"/>
      <c r="P489" s="136"/>
      <c r="Q489" s="129"/>
      <c r="R489" s="49"/>
      <c r="S489" s="242"/>
      <c r="T489" s="242"/>
      <c r="U489" s="242"/>
      <c r="V489" s="242"/>
      <c r="W489" s="242"/>
      <c r="X489" s="175"/>
      <c r="Y489" s="146"/>
      <c r="Z489" s="146"/>
      <c r="AA489" s="227"/>
      <c r="AB489" s="146"/>
      <c r="AC489" s="51"/>
      <c r="AD489" s="175"/>
      <c r="AE489" s="175"/>
      <c r="AF489" s="175"/>
      <c r="AG489" s="31"/>
      <c r="AH489" s="32"/>
      <c r="AI489" s="30"/>
      <c r="AJ489" s="175"/>
      <c r="AK489" s="175"/>
      <c r="AL489" s="175"/>
      <c r="AN489" s="175"/>
      <c r="AO489" s="175"/>
      <c r="AP489" s="175"/>
      <c r="AQ489" s="21"/>
      <c r="AR489" s="228"/>
      <c r="AS489" s="228"/>
      <c r="AT489" s="228"/>
      <c r="AV489" s="230"/>
      <c r="AW489" s="230"/>
      <c r="AX489" s="230"/>
      <c r="AZ489" s="290"/>
      <c r="BA489" s="290"/>
      <c r="BB489" s="290"/>
    </row>
    <row r="490" spans="1:54" ht="15.75" customHeight="1" x14ac:dyDescent="0.25">
      <c r="A490" s="136" t="s">
        <v>249</v>
      </c>
      <c r="B490" s="242"/>
      <c r="C490" s="242"/>
      <c r="D490" s="242"/>
      <c r="E490" s="136"/>
      <c r="F490" s="136"/>
      <c r="G490" s="136"/>
      <c r="H490" s="136"/>
      <c r="I490" s="136"/>
      <c r="J490" s="242"/>
      <c r="K490" s="242"/>
      <c r="L490" s="242"/>
      <c r="M490" s="242"/>
      <c r="N490" s="242"/>
      <c r="O490" s="206"/>
      <c r="P490" s="136"/>
      <c r="Q490" s="129"/>
      <c r="R490" s="49"/>
      <c r="S490" s="242"/>
      <c r="T490" s="242"/>
      <c r="U490" s="242"/>
      <c r="V490" s="242"/>
      <c r="W490" s="242"/>
      <c r="X490" s="131"/>
      <c r="Y490" s="32"/>
      <c r="Z490" s="32"/>
      <c r="AA490" s="31"/>
      <c r="AB490" s="32"/>
      <c r="AC490" s="51"/>
      <c r="AD490" s="131">
        <v>1600</v>
      </c>
      <c r="AE490" s="131">
        <f t="shared" ref="AE490" si="1531">+AD490*$Y$5</f>
        <v>224.00000000000003</v>
      </c>
      <c r="AF490" s="131">
        <f t="shared" ref="AF490" si="1532">+AD490+AE490</f>
        <v>1824</v>
      </c>
      <c r="AG490" s="50">
        <v>0.06</v>
      </c>
      <c r="AH490" s="49">
        <f t="shared" ref="AH490:AH491" si="1533">AD490*AG490</f>
        <v>96</v>
      </c>
      <c r="AI490" s="51">
        <f t="shared" ref="AI490:AI491" si="1534">+AD490+AH490</f>
        <v>1696</v>
      </c>
      <c r="AJ490" s="131">
        <v>1696</v>
      </c>
      <c r="AK490" s="131">
        <f t="shared" ref="AK490" si="1535">+AJ490*$Y$5</f>
        <v>237.44000000000003</v>
      </c>
      <c r="AL490" s="131">
        <f t="shared" ref="AL490" si="1536">+AJ490+AK490</f>
        <v>1933.44</v>
      </c>
      <c r="AM490" s="137">
        <v>0.1</v>
      </c>
      <c r="AN490" s="131">
        <f t="shared" ref="AN490:AN491" si="1537">+AJ490*AM490+AJ490</f>
        <v>1865.6</v>
      </c>
      <c r="AO490" s="131">
        <f t="shared" ref="AO490" si="1538">+AN490*$Y$5</f>
        <v>261.18400000000003</v>
      </c>
      <c r="AP490" s="131">
        <f t="shared" ref="AP490" si="1539">+AN490+AO490</f>
        <v>2126.7840000000001</v>
      </c>
      <c r="AQ490" s="21">
        <v>0.06</v>
      </c>
      <c r="AR490" s="208">
        <f t="shared" ref="AR490:AR491" si="1540">+AN490*AQ490+AN490</f>
        <v>1977.5359999999998</v>
      </c>
      <c r="AS490" s="208">
        <f t="shared" ref="AS490" si="1541">+AR490*$Y$5</f>
        <v>276.85504000000003</v>
      </c>
      <c r="AT490" s="208">
        <f t="shared" ref="AT490" si="1542">+AR490+AS490</f>
        <v>2254.39104</v>
      </c>
      <c r="AU490" s="15">
        <v>6.3600000000000004E-2</v>
      </c>
      <c r="AV490" s="99">
        <f t="shared" ref="AV490:AV491" si="1543">+AR490*AU490+AR490</f>
        <v>2103.3072895999999</v>
      </c>
      <c r="AW490" s="99">
        <f t="shared" ref="AW490" si="1544">+AV490*$Y$5</f>
        <v>294.46302054400002</v>
      </c>
      <c r="AX490" s="99">
        <f t="shared" ref="AX490" si="1545">+AV490+AW490</f>
        <v>2397.7703101439997</v>
      </c>
      <c r="AY490" s="304">
        <v>7.0000000000000007E-2</v>
      </c>
      <c r="AZ490" s="288">
        <f>+AV490*AY490+AV490</f>
        <v>2250.5387998719998</v>
      </c>
      <c r="BA490" s="219">
        <f t="shared" ref="BA490:BA491" si="1546">+AZ490*$BA$5</f>
        <v>337.58081998079996</v>
      </c>
      <c r="BB490" s="288">
        <f t="shared" ref="BB490" si="1547">+AZ490+BA490</f>
        <v>2588.1196198527996</v>
      </c>
    </row>
    <row r="491" spans="1:54" ht="15.75" customHeight="1" x14ac:dyDescent="0.25">
      <c r="A491" s="136" t="s">
        <v>245</v>
      </c>
      <c r="B491" s="242"/>
      <c r="C491" s="242"/>
      <c r="D491" s="242"/>
      <c r="E491" s="136"/>
      <c r="F491" s="136"/>
      <c r="G491" s="136"/>
      <c r="H491" s="136"/>
      <c r="I491" s="136"/>
      <c r="J491" s="242"/>
      <c r="K491" s="242"/>
      <c r="L491" s="242"/>
      <c r="M491" s="242"/>
      <c r="N491" s="242"/>
      <c r="O491" s="206"/>
      <c r="P491" s="136"/>
      <c r="Q491" s="129"/>
      <c r="R491" s="49"/>
      <c r="S491" s="242"/>
      <c r="T491" s="242"/>
      <c r="U491" s="242"/>
      <c r="V491" s="242"/>
      <c r="W491" s="242"/>
      <c r="X491" s="131"/>
      <c r="Y491" s="32"/>
      <c r="Z491" s="32"/>
      <c r="AA491" s="31"/>
      <c r="AB491" s="32"/>
      <c r="AC491" s="51"/>
      <c r="AD491" s="131">
        <v>1000</v>
      </c>
      <c r="AE491" s="131">
        <v>0</v>
      </c>
      <c r="AF491" s="131">
        <f>AD491</f>
        <v>1000</v>
      </c>
      <c r="AG491" s="50">
        <v>0.06</v>
      </c>
      <c r="AH491" s="49">
        <f t="shared" si="1533"/>
        <v>60</v>
      </c>
      <c r="AI491" s="51">
        <f t="shared" si="1534"/>
        <v>1060</v>
      </c>
      <c r="AJ491" s="131">
        <v>1060</v>
      </c>
      <c r="AK491" s="131">
        <v>0</v>
      </c>
      <c r="AL491" s="131">
        <f>AJ491</f>
        <v>1060</v>
      </c>
      <c r="AM491" s="137">
        <v>0.1</v>
      </c>
      <c r="AN491" s="131">
        <f t="shared" si="1537"/>
        <v>1166</v>
      </c>
      <c r="AO491" s="131">
        <v>0</v>
      </c>
      <c r="AP491" s="131">
        <f>AN491</f>
        <v>1166</v>
      </c>
      <c r="AQ491" s="21">
        <v>0.06</v>
      </c>
      <c r="AR491" s="208">
        <f t="shared" si="1540"/>
        <v>1235.96</v>
      </c>
      <c r="AS491" s="208">
        <v>0</v>
      </c>
      <c r="AT491" s="208">
        <f>AR491</f>
        <v>1235.96</v>
      </c>
      <c r="AU491" s="15">
        <v>6.3600000000000004E-2</v>
      </c>
      <c r="AV491" s="99">
        <f t="shared" si="1543"/>
        <v>1314.5670560000001</v>
      </c>
      <c r="AW491" s="99">
        <v>0</v>
      </c>
      <c r="AX491" s="99">
        <f>AV491</f>
        <v>1314.5670560000001</v>
      </c>
      <c r="AY491" s="304">
        <v>7.0000000000000007E-2</v>
      </c>
      <c r="AZ491" s="288">
        <f>+AV491*AY491+AV491</f>
        <v>1406.5867499200001</v>
      </c>
      <c r="BA491" s="219">
        <f t="shared" si="1546"/>
        <v>210.98801248800001</v>
      </c>
      <c r="BB491" s="288">
        <f>AZ491</f>
        <v>1406.5867499200001</v>
      </c>
    </row>
    <row r="492" spans="1:54" ht="15.75" customHeight="1" x14ac:dyDescent="0.25">
      <c r="A492" s="226" t="s">
        <v>250</v>
      </c>
      <c r="B492" s="242"/>
      <c r="C492" s="242"/>
      <c r="D492" s="242"/>
      <c r="E492" s="136"/>
      <c r="F492" s="136"/>
      <c r="G492" s="136"/>
      <c r="H492" s="136"/>
      <c r="I492" s="136"/>
      <c r="J492" s="242"/>
      <c r="K492" s="242"/>
      <c r="L492" s="242"/>
      <c r="M492" s="242"/>
      <c r="N492" s="242"/>
      <c r="O492" s="206"/>
      <c r="P492" s="136"/>
      <c r="Q492" s="129"/>
      <c r="R492" s="49"/>
      <c r="S492" s="242"/>
      <c r="T492" s="242"/>
      <c r="U492" s="242"/>
      <c r="V492" s="242"/>
      <c r="W492" s="242"/>
      <c r="X492" s="175"/>
      <c r="Y492" s="146"/>
      <c r="Z492" s="146"/>
      <c r="AA492" s="227"/>
      <c r="AB492" s="146"/>
      <c r="AC492" s="51"/>
      <c r="AD492" s="175"/>
      <c r="AE492" s="175"/>
      <c r="AF492" s="175"/>
      <c r="AG492" s="31"/>
      <c r="AH492" s="32"/>
      <c r="AI492" s="30"/>
      <c r="AJ492" s="175"/>
      <c r="AK492" s="175"/>
      <c r="AL492" s="175"/>
      <c r="AN492" s="175"/>
      <c r="AO492" s="175"/>
      <c r="AP492" s="175"/>
      <c r="AQ492" s="21"/>
      <c r="AR492" s="228"/>
      <c r="AS492" s="228"/>
      <c r="AT492" s="228"/>
      <c r="AV492" s="230"/>
      <c r="AW492" s="230"/>
      <c r="AX492" s="230"/>
      <c r="AZ492" s="290"/>
      <c r="BA492" s="290"/>
      <c r="BB492" s="290"/>
    </row>
    <row r="493" spans="1:54" ht="15.75" customHeight="1" x14ac:dyDescent="0.25">
      <c r="A493" s="136" t="s">
        <v>249</v>
      </c>
      <c r="B493" s="242"/>
      <c r="C493" s="242"/>
      <c r="D493" s="242"/>
      <c r="E493" s="136"/>
      <c r="F493" s="136"/>
      <c r="G493" s="136"/>
      <c r="H493" s="136"/>
      <c r="I493" s="136"/>
      <c r="J493" s="242"/>
      <c r="K493" s="242"/>
      <c r="L493" s="242"/>
      <c r="M493" s="242"/>
      <c r="N493" s="242"/>
      <c r="O493" s="206"/>
      <c r="P493" s="136"/>
      <c r="Q493" s="129"/>
      <c r="R493" s="49"/>
      <c r="S493" s="242"/>
      <c r="T493" s="242"/>
      <c r="U493" s="242"/>
      <c r="V493" s="242"/>
      <c r="W493" s="242"/>
      <c r="X493" s="131"/>
      <c r="Y493" s="32"/>
      <c r="Z493" s="32"/>
      <c r="AA493" s="31"/>
      <c r="AB493" s="32"/>
      <c r="AC493" s="51"/>
      <c r="AD493" s="131">
        <v>500</v>
      </c>
      <c r="AE493" s="131">
        <f t="shared" ref="AE493" si="1548">+AD493*$Y$5</f>
        <v>70</v>
      </c>
      <c r="AF493" s="131">
        <f t="shared" ref="AF493" si="1549">+AD493+AE493</f>
        <v>570</v>
      </c>
      <c r="AG493" s="50">
        <v>0.06</v>
      </c>
      <c r="AH493" s="49">
        <f t="shared" ref="AH493:AH494" si="1550">AD493*AG493</f>
        <v>30</v>
      </c>
      <c r="AI493" s="51">
        <f t="shared" ref="AI493:AI494" si="1551">+AD493+AH493</f>
        <v>530</v>
      </c>
      <c r="AJ493" s="131">
        <v>530</v>
      </c>
      <c r="AK493" s="131">
        <f t="shared" ref="AK493" si="1552">+AJ493*$Y$5</f>
        <v>74.2</v>
      </c>
      <c r="AL493" s="131">
        <f t="shared" ref="AL493" si="1553">+AJ493+AK493</f>
        <v>604.20000000000005</v>
      </c>
      <c r="AM493" s="137">
        <v>0.1</v>
      </c>
      <c r="AN493" s="131">
        <f t="shared" ref="AN493:AN494" si="1554">+AJ493*AM493+AJ493</f>
        <v>583</v>
      </c>
      <c r="AO493" s="131">
        <f t="shared" ref="AO493" si="1555">+AN493*$Y$5</f>
        <v>81.62</v>
      </c>
      <c r="AP493" s="131">
        <f t="shared" ref="AP493" si="1556">+AN493+AO493</f>
        <v>664.62</v>
      </c>
      <c r="AQ493" s="21">
        <v>0.06</v>
      </c>
      <c r="AR493" s="208">
        <f t="shared" ref="AR493:AR494" si="1557">+AN493*AQ493+AN493</f>
        <v>617.98</v>
      </c>
      <c r="AS493" s="208">
        <f t="shared" ref="AS493" si="1558">+AR493*$Y$5</f>
        <v>86.517200000000017</v>
      </c>
      <c r="AT493" s="208">
        <f t="shared" ref="AT493" si="1559">+AR493+AS493</f>
        <v>704.49720000000002</v>
      </c>
      <c r="AU493" s="15">
        <v>6.3600000000000004E-2</v>
      </c>
      <c r="AV493" s="99">
        <f t="shared" ref="AV493:AV494" si="1560">+AR493*AU493+AR493</f>
        <v>657.28352800000005</v>
      </c>
      <c r="AW493" s="99">
        <f t="shared" ref="AW493" si="1561">+AV493*$Y$5</f>
        <v>92.019693920000009</v>
      </c>
      <c r="AX493" s="99">
        <f t="shared" ref="AX493" si="1562">+AV493+AW493</f>
        <v>749.30322192000006</v>
      </c>
      <c r="AY493" s="304">
        <v>7.0000000000000007E-2</v>
      </c>
      <c r="AZ493" s="288">
        <f t="shared" ref="AZ493:AZ494" si="1563">+AV493*AY493+AV493</f>
        <v>703.29337496000005</v>
      </c>
      <c r="BA493" s="219">
        <f t="shared" ref="BA493:BA494" si="1564">+AZ493*$BA$5</f>
        <v>105.494006244</v>
      </c>
      <c r="BB493" s="288">
        <f t="shared" ref="BB493" si="1565">+AZ493+BA493</f>
        <v>808.7873812040001</v>
      </c>
    </row>
    <row r="494" spans="1:54" ht="15.75" customHeight="1" x14ac:dyDescent="0.25">
      <c r="A494" s="136" t="s">
        <v>245</v>
      </c>
      <c r="B494" s="242"/>
      <c r="C494" s="242"/>
      <c r="D494" s="242"/>
      <c r="E494" s="136"/>
      <c r="F494" s="136"/>
      <c r="G494" s="136"/>
      <c r="H494" s="136"/>
      <c r="I494" s="136"/>
      <c r="J494" s="242"/>
      <c r="K494" s="242"/>
      <c r="L494" s="242"/>
      <c r="M494" s="242"/>
      <c r="N494" s="242"/>
      <c r="O494" s="206"/>
      <c r="P494" s="136"/>
      <c r="Q494" s="129"/>
      <c r="R494" s="49"/>
      <c r="S494" s="242"/>
      <c r="T494" s="242"/>
      <c r="U494" s="242"/>
      <c r="V494" s="242"/>
      <c r="W494" s="242"/>
      <c r="X494" s="131"/>
      <c r="Y494" s="32"/>
      <c r="Z494" s="32"/>
      <c r="AA494" s="31"/>
      <c r="AB494" s="32"/>
      <c r="AC494" s="51"/>
      <c r="AD494" s="131">
        <v>1000</v>
      </c>
      <c r="AE494" s="131">
        <v>0</v>
      </c>
      <c r="AF494" s="131">
        <f>AD494</f>
        <v>1000</v>
      </c>
      <c r="AG494" s="50">
        <v>0.06</v>
      </c>
      <c r="AH494" s="49">
        <f t="shared" si="1550"/>
        <v>60</v>
      </c>
      <c r="AI494" s="51">
        <f t="shared" si="1551"/>
        <v>1060</v>
      </c>
      <c r="AJ494" s="131">
        <v>1060</v>
      </c>
      <c r="AK494" s="131">
        <v>0</v>
      </c>
      <c r="AL494" s="131">
        <f>AJ494</f>
        <v>1060</v>
      </c>
      <c r="AM494" s="137">
        <v>0.1</v>
      </c>
      <c r="AN494" s="131">
        <f t="shared" si="1554"/>
        <v>1166</v>
      </c>
      <c r="AO494" s="131">
        <v>0</v>
      </c>
      <c r="AP494" s="131">
        <f>AN494</f>
        <v>1166</v>
      </c>
      <c r="AQ494" s="21">
        <v>0.06</v>
      </c>
      <c r="AR494" s="208">
        <f t="shared" si="1557"/>
        <v>1235.96</v>
      </c>
      <c r="AS494" s="208">
        <v>0</v>
      </c>
      <c r="AT494" s="208">
        <f>AR494</f>
        <v>1235.96</v>
      </c>
      <c r="AU494" s="15">
        <v>6.3600000000000004E-2</v>
      </c>
      <c r="AV494" s="99">
        <f t="shared" si="1560"/>
        <v>1314.5670560000001</v>
      </c>
      <c r="AW494" s="99">
        <v>0</v>
      </c>
      <c r="AX494" s="99">
        <f>AV494</f>
        <v>1314.5670560000001</v>
      </c>
      <c r="AY494" s="304">
        <v>7.0000000000000007E-2</v>
      </c>
      <c r="AZ494" s="288">
        <f t="shared" si="1563"/>
        <v>1406.5867499200001</v>
      </c>
      <c r="BA494" s="219">
        <f t="shared" si="1564"/>
        <v>210.98801248800001</v>
      </c>
      <c r="BB494" s="288">
        <f>AZ494</f>
        <v>1406.5867499200001</v>
      </c>
    </row>
    <row r="495" spans="1:54" ht="15.75" customHeight="1" x14ac:dyDescent="0.25">
      <c r="A495" s="226" t="s">
        <v>251</v>
      </c>
      <c r="B495" s="242"/>
      <c r="C495" s="242"/>
      <c r="D495" s="242"/>
      <c r="E495" s="136"/>
      <c r="F495" s="136"/>
      <c r="G495" s="136"/>
      <c r="H495" s="136"/>
      <c r="I495" s="136"/>
      <c r="J495" s="242"/>
      <c r="K495" s="242"/>
      <c r="L495" s="242"/>
      <c r="M495" s="242"/>
      <c r="N495" s="242"/>
      <c r="O495" s="206"/>
      <c r="P495" s="136"/>
      <c r="Q495" s="129"/>
      <c r="R495" s="49"/>
      <c r="S495" s="242"/>
      <c r="T495" s="242"/>
      <c r="U495" s="242"/>
      <c r="V495" s="242"/>
      <c r="W495" s="242"/>
      <c r="X495" s="175"/>
      <c r="Y495" s="146"/>
      <c r="Z495" s="146"/>
      <c r="AA495" s="227"/>
      <c r="AB495" s="146"/>
      <c r="AC495" s="51"/>
      <c r="AD495" s="175"/>
      <c r="AE495" s="175"/>
      <c r="AF495" s="175"/>
      <c r="AG495" s="31"/>
      <c r="AH495" s="32"/>
      <c r="AI495" s="30"/>
      <c r="AJ495" s="175"/>
      <c r="AK495" s="175"/>
      <c r="AL495" s="175"/>
      <c r="AN495" s="175"/>
      <c r="AO495" s="175"/>
      <c r="AP495" s="175"/>
      <c r="AQ495" s="21"/>
      <c r="AR495" s="228"/>
      <c r="AS495" s="228"/>
      <c r="AT495" s="228"/>
      <c r="AV495" s="230"/>
      <c r="AW495" s="230"/>
      <c r="AX495" s="230"/>
      <c r="AZ495" s="290"/>
      <c r="BA495" s="290"/>
      <c r="BB495" s="290"/>
    </row>
    <row r="496" spans="1:54" ht="15.75" customHeight="1" x14ac:dyDescent="0.25">
      <c r="A496" s="136" t="s">
        <v>249</v>
      </c>
      <c r="B496" s="242"/>
      <c r="C496" s="242"/>
      <c r="D496" s="242"/>
      <c r="E496" s="136"/>
      <c r="F496" s="136"/>
      <c r="G496" s="136"/>
      <c r="H496" s="136"/>
      <c r="I496" s="136"/>
      <c r="J496" s="242"/>
      <c r="K496" s="242"/>
      <c r="L496" s="242"/>
      <c r="M496" s="242"/>
      <c r="N496" s="242"/>
      <c r="O496" s="206"/>
      <c r="P496" s="136"/>
      <c r="Q496" s="129"/>
      <c r="R496" s="49"/>
      <c r="S496" s="242"/>
      <c r="T496" s="242"/>
      <c r="U496" s="242"/>
      <c r="V496" s="242"/>
      <c r="W496" s="242"/>
      <c r="X496" s="131"/>
      <c r="Y496" s="32"/>
      <c r="Z496" s="32"/>
      <c r="AA496" s="31"/>
      <c r="AB496" s="32"/>
      <c r="AC496" s="51"/>
      <c r="AD496" s="131">
        <v>500</v>
      </c>
      <c r="AE496" s="131">
        <f t="shared" ref="AE496" si="1566">+AD496*$Y$5</f>
        <v>70</v>
      </c>
      <c r="AF496" s="131">
        <f t="shared" ref="AF496" si="1567">+AD496+AE496</f>
        <v>570</v>
      </c>
      <c r="AG496" s="50">
        <v>0.06</v>
      </c>
      <c r="AH496" s="49">
        <f t="shared" ref="AH496:AH497" si="1568">AD496*AG496</f>
        <v>30</v>
      </c>
      <c r="AI496" s="51">
        <f t="shared" ref="AI496:AI497" si="1569">+AD496+AH496</f>
        <v>530</v>
      </c>
      <c r="AJ496" s="131">
        <v>530</v>
      </c>
      <c r="AK496" s="131">
        <f t="shared" ref="AK496" si="1570">+AJ496*$Y$5</f>
        <v>74.2</v>
      </c>
      <c r="AL496" s="131">
        <f t="shared" ref="AL496" si="1571">+AJ496+AK496</f>
        <v>604.20000000000005</v>
      </c>
      <c r="AM496" s="137">
        <v>0.1</v>
      </c>
      <c r="AN496" s="131">
        <f t="shared" ref="AN496:AN497" si="1572">+AJ496*AM496+AJ496</f>
        <v>583</v>
      </c>
      <c r="AO496" s="131">
        <f t="shared" ref="AO496" si="1573">+AN496*$Y$5</f>
        <v>81.62</v>
      </c>
      <c r="AP496" s="131">
        <f t="shared" ref="AP496" si="1574">+AN496+AO496</f>
        <v>664.62</v>
      </c>
      <c r="AQ496" s="21">
        <v>0.06</v>
      </c>
      <c r="AR496" s="208">
        <f t="shared" ref="AR496:AR497" si="1575">+AN496*AQ496+AN496</f>
        <v>617.98</v>
      </c>
      <c r="AS496" s="208">
        <f t="shared" ref="AS496" si="1576">+AR496*$Y$5</f>
        <v>86.517200000000017</v>
      </c>
      <c r="AT496" s="208">
        <f t="shared" ref="AT496" si="1577">+AR496+AS496</f>
        <v>704.49720000000002</v>
      </c>
      <c r="AU496" s="15">
        <v>6.3600000000000004E-2</v>
      </c>
      <c r="AV496" s="99">
        <f t="shared" ref="AV496:AV497" si="1578">+AR496*AU496+AR496</f>
        <v>657.28352800000005</v>
      </c>
      <c r="AW496" s="99">
        <f t="shared" ref="AW496" si="1579">+AV496*$Y$5</f>
        <v>92.019693920000009</v>
      </c>
      <c r="AX496" s="99">
        <f t="shared" ref="AX496" si="1580">+AV496+AW496</f>
        <v>749.30322192000006</v>
      </c>
      <c r="AY496" s="304">
        <v>7.0000000000000007E-2</v>
      </c>
      <c r="AZ496" s="288">
        <f t="shared" ref="AZ496:AZ497" si="1581">+AV496*AY496+AV496</f>
        <v>703.29337496000005</v>
      </c>
      <c r="BA496" s="219">
        <f t="shared" ref="BA496:BA497" si="1582">+AZ496*$BA$5</f>
        <v>105.494006244</v>
      </c>
      <c r="BB496" s="288">
        <f t="shared" ref="BB496" si="1583">+AZ496+BA496</f>
        <v>808.7873812040001</v>
      </c>
    </row>
    <row r="497" spans="1:54" ht="15.75" x14ac:dyDescent="0.25">
      <c r="A497" s="136" t="s">
        <v>245</v>
      </c>
      <c r="B497" s="242"/>
      <c r="C497" s="242"/>
      <c r="D497" s="242"/>
      <c r="E497" s="136"/>
      <c r="F497" s="136"/>
      <c r="G497" s="136"/>
      <c r="H497" s="136"/>
      <c r="I497" s="136"/>
      <c r="J497" s="242"/>
      <c r="K497" s="242"/>
      <c r="L497" s="242"/>
      <c r="M497" s="242"/>
      <c r="N497" s="242"/>
      <c r="O497" s="206"/>
      <c r="P497" s="136"/>
      <c r="Q497" s="129"/>
      <c r="R497" s="49"/>
      <c r="S497" s="242"/>
      <c r="T497" s="242"/>
      <c r="U497" s="242"/>
      <c r="V497" s="242"/>
      <c r="W497" s="242"/>
      <c r="X497" s="131"/>
      <c r="Y497" s="32"/>
      <c r="Z497" s="32"/>
      <c r="AA497" s="31"/>
      <c r="AB497" s="32"/>
      <c r="AC497" s="51"/>
      <c r="AD497" s="131">
        <v>500</v>
      </c>
      <c r="AE497" s="131">
        <v>0</v>
      </c>
      <c r="AF497" s="131">
        <f>AD497</f>
        <v>500</v>
      </c>
      <c r="AG497" s="50">
        <v>0.06</v>
      </c>
      <c r="AH497" s="49">
        <f t="shared" si="1568"/>
        <v>30</v>
      </c>
      <c r="AI497" s="51">
        <f t="shared" si="1569"/>
        <v>530</v>
      </c>
      <c r="AJ497" s="131">
        <v>530</v>
      </c>
      <c r="AK497" s="131">
        <v>0</v>
      </c>
      <c r="AL497" s="131">
        <f>AJ497</f>
        <v>530</v>
      </c>
      <c r="AM497" s="137">
        <v>0.1</v>
      </c>
      <c r="AN497" s="131">
        <f t="shared" si="1572"/>
        <v>583</v>
      </c>
      <c r="AO497" s="131">
        <v>0</v>
      </c>
      <c r="AP497" s="131">
        <f>AN497</f>
        <v>583</v>
      </c>
      <c r="AQ497" s="21">
        <v>0.06</v>
      </c>
      <c r="AR497" s="208">
        <f t="shared" si="1575"/>
        <v>617.98</v>
      </c>
      <c r="AS497" s="208">
        <v>0</v>
      </c>
      <c r="AT497" s="208">
        <f>AR497</f>
        <v>617.98</v>
      </c>
      <c r="AU497" s="15">
        <v>6.3600000000000004E-2</v>
      </c>
      <c r="AV497" s="99">
        <f t="shared" si="1578"/>
        <v>657.28352800000005</v>
      </c>
      <c r="AW497" s="99">
        <v>0</v>
      </c>
      <c r="AX497" s="99">
        <f>AV497</f>
        <v>657.28352800000005</v>
      </c>
      <c r="AY497" s="304">
        <v>7.0000000000000007E-2</v>
      </c>
      <c r="AZ497" s="288">
        <f t="shared" si="1581"/>
        <v>703.29337496000005</v>
      </c>
      <c r="BA497" s="219">
        <f t="shared" si="1582"/>
        <v>105.494006244</v>
      </c>
      <c r="BB497" s="288">
        <f>AZ497</f>
        <v>703.29337496000005</v>
      </c>
    </row>
    <row r="498" spans="1:54" ht="15.75" customHeight="1" x14ac:dyDescent="0.25">
      <c r="A498" s="226" t="s">
        <v>253</v>
      </c>
      <c r="B498" s="242"/>
      <c r="C498" s="242"/>
      <c r="D498" s="242"/>
      <c r="E498" s="136"/>
      <c r="F498" s="136"/>
      <c r="G498" s="136"/>
      <c r="H498" s="136"/>
      <c r="I498" s="136"/>
      <c r="J498" s="242"/>
      <c r="K498" s="242"/>
      <c r="L498" s="242"/>
      <c r="M498" s="242"/>
      <c r="N498" s="242"/>
      <c r="O498" s="206"/>
      <c r="P498" s="136"/>
      <c r="Q498" s="129"/>
      <c r="R498" s="49"/>
      <c r="S498" s="242"/>
      <c r="T498" s="242"/>
      <c r="U498" s="242"/>
      <c r="V498" s="242"/>
      <c r="W498" s="242"/>
      <c r="X498" s="175"/>
      <c r="Y498" s="146"/>
      <c r="Z498" s="146"/>
      <c r="AA498" s="227"/>
      <c r="AB498" s="146"/>
      <c r="AC498" s="51"/>
      <c r="AD498" s="175"/>
      <c r="AE498" s="175"/>
      <c r="AF498" s="175"/>
      <c r="AG498" s="31"/>
      <c r="AH498" s="32"/>
      <c r="AI498" s="30"/>
      <c r="AJ498" s="175"/>
      <c r="AK498" s="175"/>
      <c r="AL498" s="175"/>
      <c r="AN498" s="175"/>
      <c r="AO498" s="175"/>
      <c r="AP498" s="175"/>
      <c r="AQ498" s="21"/>
      <c r="AR498" s="228"/>
      <c r="AS498" s="228"/>
      <c r="AT498" s="228"/>
      <c r="AV498" s="230"/>
      <c r="AW498" s="230"/>
      <c r="AX498" s="230"/>
      <c r="AZ498" s="290"/>
      <c r="BA498" s="290"/>
      <c r="BB498" s="290"/>
    </row>
    <row r="499" spans="1:54" ht="15.75" customHeight="1" x14ac:dyDescent="0.25">
      <c r="A499" s="266" t="s">
        <v>254</v>
      </c>
      <c r="B499" s="242"/>
      <c r="C499" s="242"/>
      <c r="D499" s="242"/>
      <c r="E499" s="136"/>
      <c r="F499" s="136"/>
      <c r="G499" s="136"/>
      <c r="H499" s="136"/>
      <c r="I499" s="136"/>
      <c r="J499" s="242"/>
      <c r="K499" s="242"/>
      <c r="L499" s="242"/>
      <c r="M499" s="242"/>
      <c r="N499" s="242"/>
      <c r="O499" s="206"/>
      <c r="P499" s="136"/>
      <c r="Q499" s="129"/>
      <c r="R499" s="49"/>
      <c r="S499" s="242"/>
      <c r="T499" s="242"/>
      <c r="U499" s="242"/>
      <c r="V499" s="242"/>
      <c r="W499" s="242"/>
      <c r="X499" s="175"/>
      <c r="Y499" s="146"/>
      <c r="Z499" s="146"/>
      <c r="AA499" s="227"/>
      <c r="AB499" s="146"/>
      <c r="AC499" s="51"/>
      <c r="AD499" s="175"/>
      <c r="AE499" s="175"/>
      <c r="AF499" s="175"/>
      <c r="AG499" s="31"/>
      <c r="AH499" s="32"/>
      <c r="AI499" s="30"/>
      <c r="AJ499" s="175"/>
      <c r="AK499" s="175"/>
      <c r="AL499" s="175"/>
      <c r="AN499" s="175"/>
      <c r="AO499" s="175"/>
      <c r="AP499" s="175"/>
      <c r="AQ499" s="21"/>
      <c r="AR499" s="228"/>
      <c r="AS499" s="228"/>
      <c r="AT499" s="228"/>
      <c r="AV499" s="230"/>
      <c r="AW499" s="230"/>
      <c r="AX499" s="230"/>
      <c r="AZ499" s="290"/>
      <c r="BA499" s="290"/>
      <c r="BB499" s="290"/>
    </row>
    <row r="500" spans="1:54" ht="15.75" customHeight="1" x14ac:dyDescent="0.25">
      <c r="A500" s="136" t="s">
        <v>249</v>
      </c>
      <c r="B500" s="242"/>
      <c r="C500" s="242"/>
      <c r="D500" s="242"/>
      <c r="E500" s="136"/>
      <c r="F500" s="136"/>
      <c r="G500" s="136"/>
      <c r="H500" s="136"/>
      <c r="I500" s="136"/>
      <c r="J500" s="242"/>
      <c r="K500" s="242"/>
      <c r="L500" s="242"/>
      <c r="M500" s="242"/>
      <c r="N500" s="242"/>
      <c r="O500" s="206"/>
      <c r="P500" s="136"/>
      <c r="Q500" s="129"/>
      <c r="R500" s="49"/>
      <c r="S500" s="242"/>
      <c r="T500" s="242"/>
      <c r="U500" s="242"/>
      <c r="V500" s="242"/>
      <c r="W500" s="242"/>
      <c r="X500" s="131"/>
      <c r="Y500" s="32"/>
      <c r="Z500" s="32"/>
      <c r="AA500" s="31"/>
      <c r="AB500" s="32"/>
      <c r="AC500" s="51"/>
      <c r="AD500" s="131">
        <v>10000</v>
      </c>
      <c r="AE500" s="131">
        <f t="shared" ref="AE500" si="1584">+AD500*$Y$5</f>
        <v>1400.0000000000002</v>
      </c>
      <c r="AF500" s="131">
        <f t="shared" ref="AF500" si="1585">+AD500+AE500</f>
        <v>11400</v>
      </c>
      <c r="AG500" s="50">
        <v>0.06</v>
      </c>
      <c r="AH500" s="49">
        <f t="shared" ref="AH500:AH502" si="1586">AD500*AG500</f>
        <v>600</v>
      </c>
      <c r="AI500" s="51">
        <f t="shared" ref="AI500:AI502" si="1587">+AD500+AH500</f>
        <v>10600</v>
      </c>
      <c r="AJ500" s="131">
        <v>10600</v>
      </c>
      <c r="AK500" s="131">
        <f t="shared" ref="AK500" si="1588">+AJ500*$Y$5</f>
        <v>1484.0000000000002</v>
      </c>
      <c r="AL500" s="131">
        <f t="shared" ref="AL500" si="1589">+AJ500+AK500</f>
        <v>12084</v>
      </c>
      <c r="AM500" s="137">
        <v>0.1</v>
      </c>
      <c r="AN500" s="131">
        <f t="shared" ref="AN500:AN502" si="1590">+AJ500*AM500+AJ500</f>
        <v>11660</v>
      </c>
      <c r="AO500" s="131">
        <f t="shared" ref="AO500" si="1591">+AN500*$Y$5</f>
        <v>1632.4</v>
      </c>
      <c r="AP500" s="131">
        <f t="shared" ref="AP500" si="1592">+AN500+AO500</f>
        <v>13292.4</v>
      </c>
      <c r="AQ500" s="21">
        <v>0.06</v>
      </c>
      <c r="AR500" s="208">
        <f t="shared" ref="AR500:AR502" si="1593">+AN500*AQ500+AN500</f>
        <v>12359.6</v>
      </c>
      <c r="AS500" s="208">
        <f t="shared" ref="AS500" si="1594">+AR500*$Y$5</f>
        <v>1730.3440000000003</v>
      </c>
      <c r="AT500" s="208">
        <f t="shared" ref="AT500" si="1595">+AR500+AS500</f>
        <v>14089.944000000001</v>
      </c>
      <c r="AU500" s="15">
        <v>6.3600000000000004E-2</v>
      </c>
      <c r="AV500" s="99">
        <f t="shared" ref="AV500:AV502" si="1596">+AR500*AU500+AR500</f>
        <v>13145.67056</v>
      </c>
      <c r="AW500" s="99">
        <f t="shared" ref="AW500" si="1597">+AV500*$Y$5</f>
        <v>1840.3938784000002</v>
      </c>
      <c r="AX500" s="99">
        <f t="shared" ref="AX500" si="1598">+AV500+AW500</f>
        <v>14986.064438400001</v>
      </c>
      <c r="AY500" s="304">
        <v>7.0000000000000007E-2</v>
      </c>
      <c r="AZ500" s="288">
        <f t="shared" ref="AZ500:AZ502" si="1599">+AV500*AY500+AV500</f>
        <v>14065.867499200001</v>
      </c>
      <c r="BA500" s="219">
        <f t="shared" ref="BA500:BA502" si="1600">+AZ500*$BA$5</f>
        <v>2109.88012488</v>
      </c>
      <c r="BB500" s="288">
        <f t="shared" ref="BB500" si="1601">+AZ500+BA500</f>
        <v>16175.747624080002</v>
      </c>
    </row>
    <row r="501" spans="1:54" ht="15.75" customHeight="1" x14ac:dyDescent="0.25">
      <c r="A501" s="136" t="s">
        <v>245</v>
      </c>
      <c r="B501" s="242"/>
      <c r="C501" s="242"/>
      <c r="D501" s="242"/>
      <c r="E501" s="136"/>
      <c r="F501" s="136"/>
      <c r="G501" s="136"/>
      <c r="H501" s="136"/>
      <c r="I501" s="136"/>
      <c r="J501" s="242"/>
      <c r="K501" s="242"/>
      <c r="L501" s="242"/>
      <c r="M501" s="242"/>
      <c r="N501" s="242"/>
      <c r="O501" s="206"/>
      <c r="P501" s="136"/>
      <c r="Q501" s="129"/>
      <c r="R501" s="49"/>
      <c r="S501" s="242"/>
      <c r="T501" s="242"/>
      <c r="U501" s="242"/>
      <c r="V501" s="242"/>
      <c r="W501" s="242"/>
      <c r="X501" s="131"/>
      <c r="Y501" s="32"/>
      <c r="Z501" s="32"/>
      <c r="AA501" s="31"/>
      <c r="AB501" s="32"/>
      <c r="AC501" s="51"/>
      <c r="AD501" s="131">
        <v>15000</v>
      </c>
      <c r="AE501" s="131">
        <v>0</v>
      </c>
      <c r="AF501" s="131">
        <f>AD501</f>
        <v>15000</v>
      </c>
      <c r="AG501" s="50">
        <v>0.06</v>
      </c>
      <c r="AH501" s="49">
        <f t="shared" si="1586"/>
        <v>900</v>
      </c>
      <c r="AI501" s="51">
        <f t="shared" si="1587"/>
        <v>15900</v>
      </c>
      <c r="AJ501" s="131">
        <v>15900</v>
      </c>
      <c r="AK501" s="131">
        <v>0</v>
      </c>
      <c r="AL501" s="131">
        <f>AJ501</f>
        <v>15900</v>
      </c>
      <c r="AM501" s="137">
        <v>0.1</v>
      </c>
      <c r="AN501" s="131">
        <f t="shared" si="1590"/>
        <v>17490</v>
      </c>
      <c r="AO501" s="131">
        <v>0</v>
      </c>
      <c r="AP501" s="131">
        <f>AN501</f>
        <v>17490</v>
      </c>
      <c r="AQ501" s="21">
        <v>0.06</v>
      </c>
      <c r="AR501" s="208">
        <f t="shared" si="1593"/>
        <v>18539.400000000001</v>
      </c>
      <c r="AS501" s="208">
        <v>0</v>
      </c>
      <c r="AT501" s="208">
        <f>AR501</f>
        <v>18539.400000000001</v>
      </c>
      <c r="AU501" s="15">
        <v>6.3600000000000004E-2</v>
      </c>
      <c r="AV501" s="99">
        <f t="shared" si="1596"/>
        <v>19718.505840000002</v>
      </c>
      <c r="AW501" s="99">
        <v>0</v>
      </c>
      <c r="AX501" s="99">
        <f>AV501</f>
        <v>19718.505840000002</v>
      </c>
      <c r="AY501" s="304">
        <v>7.0000000000000007E-2</v>
      </c>
      <c r="AZ501" s="288">
        <f t="shared" si="1599"/>
        <v>21098.801248800002</v>
      </c>
      <c r="BA501" s="219">
        <f t="shared" si="1600"/>
        <v>3164.8201873200001</v>
      </c>
      <c r="BB501" s="288">
        <f>AZ501</f>
        <v>21098.801248800002</v>
      </c>
    </row>
    <row r="502" spans="1:54" ht="15.75" customHeight="1" x14ac:dyDescent="0.25">
      <c r="A502" s="136" t="s">
        <v>255</v>
      </c>
      <c r="B502" s="242"/>
      <c r="C502" s="242"/>
      <c r="D502" s="242"/>
      <c r="E502" s="136"/>
      <c r="F502" s="136"/>
      <c r="G502" s="136"/>
      <c r="H502" s="136"/>
      <c r="I502" s="136"/>
      <c r="J502" s="242"/>
      <c r="K502" s="242"/>
      <c r="L502" s="242"/>
      <c r="M502" s="242"/>
      <c r="N502" s="242"/>
      <c r="O502" s="206"/>
      <c r="P502" s="136"/>
      <c r="Q502" s="129"/>
      <c r="R502" s="49"/>
      <c r="S502" s="242"/>
      <c r="T502" s="242"/>
      <c r="U502" s="242"/>
      <c r="V502" s="242"/>
      <c r="W502" s="242"/>
      <c r="X502" s="131"/>
      <c r="Y502" s="32"/>
      <c r="Z502" s="32"/>
      <c r="AA502" s="31"/>
      <c r="AB502" s="32"/>
      <c r="AC502" s="51"/>
      <c r="AD502" s="131">
        <v>200</v>
      </c>
      <c r="AE502" s="131">
        <f t="shared" ref="AE502" si="1602">+AD502*$Y$5</f>
        <v>28.000000000000004</v>
      </c>
      <c r="AF502" s="131">
        <f t="shared" ref="AF502" si="1603">+AD502+AE502</f>
        <v>228</v>
      </c>
      <c r="AG502" s="50">
        <v>0.06</v>
      </c>
      <c r="AH502" s="49">
        <f t="shared" si="1586"/>
        <v>12</v>
      </c>
      <c r="AI502" s="51">
        <f t="shared" si="1587"/>
        <v>212</v>
      </c>
      <c r="AJ502" s="131">
        <v>212</v>
      </c>
      <c r="AK502" s="131">
        <f t="shared" ref="AK502" si="1604">+AJ502*$Y$5</f>
        <v>29.680000000000003</v>
      </c>
      <c r="AL502" s="131">
        <f t="shared" ref="AL502" si="1605">+AJ502+AK502</f>
        <v>241.68</v>
      </c>
      <c r="AM502" s="137">
        <v>0.1</v>
      </c>
      <c r="AN502" s="131">
        <f t="shared" si="1590"/>
        <v>233.2</v>
      </c>
      <c r="AO502" s="131">
        <f t="shared" ref="AO502" si="1606">+AN502*$Y$5</f>
        <v>32.648000000000003</v>
      </c>
      <c r="AP502" s="131">
        <f t="shared" ref="AP502" si="1607">+AN502+AO502</f>
        <v>265.84800000000001</v>
      </c>
      <c r="AQ502" s="21">
        <v>0.06</v>
      </c>
      <c r="AR502" s="208">
        <f t="shared" si="1593"/>
        <v>247.19199999999998</v>
      </c>
      <c r="AS502" s="208">
        <f t="shared" ref="AS502" si="1608">+AR502*$Y$5</f>
        <v>34.606880000000004</v>
      </c>
      <c r="AT502" s="208">
        <f t="shared" ref="AT502" si="1609">+AR502+AS502</f>
        <v>281.79888</v>
      </c>
      <c r="AU502" s="15">
        <v>6.3600000000000004E-2</v>
      </c>
      <c r="AV502" s="99">
        <f t="shared" si="1596"/>
        <v>262.91341119999998</v>
      </c>
      <c r="AW502" s="99">
        <f t="shared" ref="AW502" si="1610">+AV502*$Y$5</f>
        <v>36.807877568000002</v>
      </c>
      <c r="AX502" s="99">
        <f t="shared" ref="AX502" si="1611">+AV502+AW502</f>
        <v>299.72128876799997</v>
      </c>
      <c r="AY502" s="304">
        <v>7.0000000000000007E-2</v>
      </c>
      <c r="AZ502" s="288">
        <f t="shared" si="1599"/>
        <v>281.31734998399997</v>
      </c>
      <c r="BA502" s="219">
        <f t="shared" si="1600"/>
        <v>42.197602497599995</v>
      </c>
      <c r="BB502" s="288">
        <f t="shared" ref="BB502" si="1612">+AZ502+BA502</f>
        <v>323.51495248159995</v>
      </c>
    </row>
    <row r="503" spans="1:54" ht="15.75" customHeight="1" x14ac:dyDescent="0.25">
      <c r="A503" s="226" t="s">
        <v>256</v>
      </c>
      <c r="B503" s="242"/>
      <c r="C503" s="242"/>
      <c r="D503" s="242"/>
      <c r="E503" s="136"/>
      <c r="F503" s="136"/>
      <c r="G503" s="136"/>
      <c r="H503" s="136"/>
      <c r="I503" s="136"/>
      <c r="J503" s="242"/>
      <c r="K503" s="242"/>
      <c r="L503" s="242"/>
      <c r="M503" s="242"/>
      <c r="N503" s="242"/>
      <c r="O503" s="206"/>
      <c r="P503" s="136"/>
      <c r="Q503" s="129"/>
      <c r="R503" s="49"/>
      <c r="S503" s="242"/>
      <c r="T503" s="242"/>
      <c r="U503" s="242"/>
      <c r="V503" s="242"/>
      <c r="W503" s="242"/>
      <c r="X503" s="175"/>
      <c r="Y503" s="146"/>
      <c r="Z503" s="146"/>
      <c r="AA503" s="227"/>
      <c r="AB503" s="146"/>
      <c r="AC503" s="51"/>
      <c r="AD503" s="175"/>
      <c r="AE503" s="175"/>
      <c r="AF503" s="175"/>
      <c r="AG503" s="31"/>
      <c r="AH503" s="32"/>
      <c r="AI503" s="30"/>
      <c r="AJ503" s="175"/>
      <c r="AK503" s="175"/>
      <c r="AL503" s="175"/>
      <c r="AN503" s="175"/>
      <c r="AO503" s="175"/>
      <c r="AP503" s="175"/>
      <c r="AQ503" s="21"/>
      <c r="AR503" s="228"/>
      <c r="AS503" s="228"/>
      <c r="AT503" s="228"/>
      <c r="AV503" s="230"/>
      <c r="AW503" s="230"/>
      <c r="AX503" s="230"/>
      <c r="AZ503" s="290"/>
      <c r="BA503" s="290"/>
      <c r="BB503" s="290"/>
    </row>
    <row r="504" spans="1:54" ht="15.75" customHeight="1" x14ac:dyDescent="0.25">
      <c r="A504" s="136" t="s">
        <v>249</v>
      </c>
      <c r="B504" s="242"/>
      <c r="C504" s="242"/>
      <c r="D504" s="242"/>
      <c r="E504" s="136"/>
      <c r="F504" s="136"/>
      <c r="G504" s="136"/>
      <c r="H504" s="136"/>
      <c r="I504" s="136"/>
      <c r="J504" s="242"/>
      <c r="K504" s="242"/>
      <c r="L504" s="242"/>
      <c r="M504" s="242"/>
      <c r="N504" s="242"/>
      <c r="O504" s="206"/>
      <c r="P504" s="136"/>
      <c r="Q504" s="129"/>
      <c r="R504" s="49"/>
      <c r="S504" s="242"/>
      <c r="T504" s="242"/>
      <c r="U504" s="242"/>
      <c r="V504" s="242"/>
      <c r="W504" s="242"/>
      <c r="X504" s="131"/>
      <c r="Y504" s="32"/>
      <c r="Z504" s="32"/>
      <c r="AA504" s="31"/>
      <c r="AB504" s="32"/>
      <c r="AC504" s="51"/>
      <c r="AD504" s="131">
        <v>500</v>
      </c>
      <c r="AE504" s="131">
        <f t="shared" ref="AE504" si="1613">+AD504*$Y$5</f>
        <v>70</v>
      </c>
      <c r="AF504" s="131">
        <f t="shared" ref="AF504" si="1614">+AD504+AE504</f>
        <v>570</v>
      </c>
      <c r="AG504" s="50">
        <v>0.06</v>
      </c>
      <c r="AH504" s="49">
        <f t="shared" ref="AH504:AH505" si="1615">AD504*AG504</f>
        <v>30</v>
      </c>
      <c r="AI504" s="51">
        <f t="shared" ref="AI504:AI505" si="1616">+AD504+AH504</f>
        <v>530</v>
      </c>
      <c r="AJ504" s="131">
        <v>530</v>
      </c>
      <c r="AK504" s="131">
        <f t="shared" ref="AK504" si="1617">+AJ504*$Y$5</f>
        <v>74.2</v>
      </c>
      <c r="AL504" s="131">
        <f t="shared" ref="AL504" si="1618">+AJ504+AK504</f>
        <v>604.20000000000005</v>
      </c>
      <c r="AM504" s="137">
        <v>0.1</v>
      </c>
      <c r="AN504" s="131">
        <f t="shared" ref="AN504:AN505" si="1619">+AJ504*AM504+AJ504</f>
        <v>583</v>
      </c>
      <c r="AO504" s="131">
        <f t="shared" ref="AO504" si="1620">+AN504*$Y$5</f>
        <v>81.62</v>
      </c>
      <c r="AP504" s="131">
        <f t="shared" ref="AP504" si="1621">+AN504+AO504</f>
        <v>664.62</v>
      </c>
      <c r="AQ504" s="21">
        <v>0.06</v>
      </c>
      <c r="AR504" s="208">
        <f t="shared" ref="AR504:AR505" si="1622">+AN504*AQ504+AN504</f>
        <v>617.98</v>
      </c>
      <c r="AS504" s="208">
        <f t="shared" ref="AS504" si="1623">+AR504*$Y$5</f>
        <v>86.517200000000017</v>
      </c>
      <c r="AT504" s="208">
        <f t="shared" ref="AT504" si="1624">+AR504+AS504</f>
        <v>704.49720000000002</v>
      </c>
      <c r="AU504" s="15">
        <v>6.3600000000000004E-2</v>
      </c>
      <c r="AV504" s="99">
        <f t="shared" ref="AV504:AV505" si="1625">+AR504*AU504+AR504</f>
        <v>657.28352800000005</v>
      </c>
      <c r="AW504" s="99">
        <f t="shared" ref="AW504" si="1626">+AV504*$Y$5</f>
        <v>92.019693920000009</v>
      </c>
      <c r="AX504" s="99">
        <f t="shared" ref="AX504" si="1627">+AV504+AW504</f>
        <v>749.30322192000006</v>
      </c>
      <c r="AY504" s="304">
        <v>7.0000000000000007E-2</v>
      </c>
      <c r="AZ504" s="288">
        <f t="shared" ref="AZ504:AZ505" si="1628">+AV504*AY504+AV504</f>
        <v>703.29337496000005</v>
      </c>
      <c r="BA504" s="219">
        <f t="shared" ref="BA504:BA505" si="1629">+AZ504*$BA$5</f>
        <v>105.494006244</v>
      </c>
      <c r="BB504" s="288">
        <f t="shared" ref="BB504" si="1630">+AZ504+BA504</f>
        <v>808.7873812040001</v>
      </c>
    </row>
    <row r="505" spans="1:54" ht="15.75" customHeight="1" x14ac:dyDescent="0.25">
      <c r="A505" s="136" t="s">
        <v>245</v>
      </c>
      <c r="B505" s="242"/>
      <c r="C505" s="242"/>
      <c r="D505" s="242"/>
      <c r="E505" s="136"/>
      <c r="F505" s="136"/>
      <c r="G505" s="136"/>
      <c r="H505" s="136"/>
      <c r="I505" s="136"/>
      <c r="J505" s="242"/>
      <c r="K505" s="242"/>
      <c r="L505" s="242"/>
      <c r="M505" s="242"/>
      <c r="N505" s="242"/>
      <c r="O505" s="206"/>
      <c r="P505" s="136"/>
      <c r="Q505" s="129"/>
      <c r="R505" s="49"/>
      <c r="S505" s="242"/>
      <c r="T505" s="242"/>
      <c r="U505" s="242"/>
      <c r="V505" s="242"/>
      <c r="W505" s="242"/>
      <c r="X505" s="131"/>
      <c r="Y505" s="32"/>
      <c r="Z505" s="32"/>
      <c r="AA505" s="31"/>
      <c r="AB505" s="32"/>
      <c r="AC505" s="51"/>
      <c r="AD505" s="131">
        <v>500</v>
      </c>
      <c r="AE505" s="131">
        <v>0</v>
      </c>
      <c r="AF505" s="131">
        <f>AD505</f>
        <v>500</v>
      </c>
      <c r="AG505" s="50">
        <v>0.06</v>
      </c>
      <c r="AH505" s="49">
        <f t="shared" si="1615"/>
        <v>30</v>
      </c>
      <c r="AI505" s="51">
        <f t="shared" si="1616"/>
        <v>530</v>
      </c>
      <c r="AJ505" s="131">
        <v>530</v>
      </c>
      <c r="AK505" s="131">
        <v>0</v>
      </c>
      <c r="AL505" s="131">
        <f>AJ505</f>
        <v>530</v>
      </c>
      <c r="AM505" s="137">
        <v>0.1</v>
      </c>
      <c r="AN505" s="131">
        <f t="shared" si="1619"/>
        <v>583</v>
      </c>
      <c r="AO505" s="131">
        <v>0</v>
      </c>
      <c r="AP505" s="131">
        <f>AN505</f>
        <v>583</v>
      </c>
      <c r="AQ505" s="21">
        <v>0.06</v>
      </c>
      <c r="AR505" s="208">
        <f t="shared" si="1622"/>
        <v>617.98</v>
      </c>
      <c r="AS505" s="208">
        <v>0</v>
      </c>
      <c r="AT505" s="208">
        <f>AR505</f>
        <v>617.98</v>
      </c>
      <c r="AU505" s="15">
        <v>6.3600000000000004E-2</v>
      </c>
      <c r="AV505" s="99">
        <f t="shared" si="1625"/>
        <v>657.28352800000005</v>
      </c>
      <c r="AW505" s="99">
        <v>0</v>
      </c>
      <c r="AX505" s="99">
        <f>AV505</f>
        <v>657.28352800000005</v>
      </c>
      <c r="AY505" s="304">
        <v>7.0000000000000007E-2</v>
      </c>
      <c r="AZ505" s="288">
        <f t="shared" si="1628"/>
        <v>703.29337496000005</v>
      </c>
      <c r="BA505" s="219">
        <f t="shared" si="1629"/>
        <v>105.494006244</v>
      </c>
      <c r="BB505" s="288">
        <f>AZ505</f>
        <v>703.29337496000005</v>
      </c>
    </row>
    <row r="506" spans="1:54" ht="15.75" x14ac:dyDescent="0.25">
      <c r="A506" s="226" t="s">
        <v>257</v>
      </c>
      <c r="B506" s="242"/>
      <c r="C506" s="242"/>
      <c r="D506" s="242"/>
      <c r="E506" s="136"/>
      <c r="F506" s="136"/>
      <c r="G506" s="136"/>
      <c r="H506" s="136"/>
      <c r="I506" s="136"/>
      <c r="J506" s="242"/>
      <c r="K506" s="242"/>
      <c r="L506" s="242"/>
      <c r="M506" s="242"/>
      <c r="N506" s="242"/>
      <c r="O506" s="206"/>
      <c r="P506" s="136"/>
      <c r="Q506" s="129"/>
      <c r="R506" s="49"/>
      <c r="S506" s="242"/>
      <c r="T506" s="242"/>
      <c r="U506" s="242"/>
      <c r="V506" s="242"/>
      <c r="W506" s="242"/>
      <c r="X506" s="175"/>
      <c r="Y506" s="146"/>
      <c r="Z506" s="146"/>
      <c r="AA506" s="227"/>
      <c r="AB506" s="146"/>
      <c r="AC506" s="51"/>
      <c r="AD506" s="175"/>
      <c r="AE506" s="175"/>
      <c r="AF506" s="175"/>
      <c r="AG506" s="31"/>
      <c r="AH506" s="32"/>
      <c r="AI506" s="30"/>
      <c r="AJ506" s="175"/>
      <c r="AK506" s="175"/>
      <c r="AL506" s="175"/>
      <c r="AN506" s="175"/>
      <c r="AO506" s="175"/>
      <c r="AP506" s="175"/>
      <c r="AQ506" s="21"/>
      <c r="AR506" s="228"/>
      <c r="AS506" s="228"/>
      <c r="AT506" s="228"/>
      <c r="AV506" s="230"/>
      <c r="AW506" s="230"/>
      <c r="AX506" s="230"/>
      <c r="AZ506" s="290"/>
      <c r="BA506" s="290"/>
      <c r="BB506" s="290"/>
    </row>
    <row r="507" spans="1:54" ht="15.75" customHeight="1" x14ac:dyDescent="0.25">
      <c r="A507" s="136" t="s">
        <v>249</v>
      </c>
      <c r="B507" s="242"/>
      <c r="C507" s="242"/>
      <c r="D507" s="242"/>
      <c r="E507" s="136"/>
      <c r="F507" s="136"/>
      <c r="G507" s="136"/>
      <c r="H507" s="136"/>
      <c r="I507" s="136"/>
      <c r="J507" s="242"/>
      <c r="K507" s="242"/>
      <c r="L507" s="242"/>
      <c r="M507" s="242"/>
      <c r="N507" s="242"/>
      <c r="O507" s="206"/>
      <c r="P507" s="136"/>
      <c r="Q507" s="129"/>
      <c r="R507" s="49"/>
      <c r="S507" s="242"/>
      <c r="T507" s="242"/>
      <c r="U507" s="242"/>
      <c r="V507" s="242"/>
      <c r="W507" s="242"/>
      <c r="X507" s="131"/>
      <c r="Y507" s="32"/>
      <c r="Z507" s="32"/>
      <c r="AA507" s="31"/>
      <c r="AB507" s="32"/>
      <c r="AC507" s="51"/>
      <c r="AD507" s="131">
        <v>500</v>
      </c>
      <c r="AE507" s="131">
        <f t="shared" ref="AE507" si="1631">+AD507*$Y$5</f>
        <v>70</v>
      </c>
      <c r="AF507" s="131">
        <f t="shared" ref="AF507" si="1632">+AD507+AE507</f>
        <v>570</v>
      </c>
      <c r="AG507" s="50">
        <v>0.06</v>
      </c>
      <c r="AH507" s="49">
        <f t="shared" ref="AH507:AH508" si="1633">AD507*AG507</f>
        <v>30</v>
      </c>
      <c r="AI507" s="51">
        <f t="shared" ref="AI507:AI508" si="1634">+AD507+AH507</f>
        <v>530</v>
      </c>
      <c r="AJ507" s="131">
        <v>530</v>
      </c>
      <c r="AK507" s="131">
        <f t="shared" ref="AK507" si="1635">+AJ507*$Y$5</f>
        <v>74.2</v>
      </c>
      <c r="AL507" s="131">
        <f t="shared" ref="AL507" si="1636">+AJ507+AK507</f>
        <v>604.20000000000005</v>
      </c>
      <c r="AM507" s="137">
        <v>0.1</v>
      </c>
      <c r="AN507" s="131">
        <f t="shared" ref="AN507:AN508" si="1637">+AJ507*AM507+AJ507</f>
        <v>583</v>
      </c>
      <c r="AO507" s="131">
        <f t="shared" ref="AO507" si="1638">+AN507*$Y$5</f>
        <v>81.62</v>
      </c>
      <c r="AP507" s="131">
        <f t="shared" ref="AP507" si="1639">+AN507+AO507</f>
        <v>664.62</v>
      </c>
      <c r="AQ507" s="21">
        <v>0.06</v>
      </c>
      <c r="AR507" s="208">
        <f t="shared" ref="AR507:AR508" si="1640">+AN507*AQ507+AN507</f>
        <v>617.98</v>
      </c>
      <c r="AS507" s="208">
        <f t="shared" ref="AS507" si="1641">+AR507*$Y$5</f>
        <v>86.517200000000017</v>
      </c>
      <c r="AT507" s="208">
        <f t="shared" ref="AT507" si="1642">+AR507+AS507</f>
        <v>704.49720000000002</v>
      </c>
      <c r="AU507" s="15">
        <v>6.3600000000000004E-2</v>
      </c>
      <c r="AV507" s="99">
        <f t="shared" ref="AV507:AV508" si="1643">+AR507*AU507+AR507</f>
        <v>657.28352800000005</v>
      </c>
      <c r="AW507" s="99">
        <f t="shared" ref="AW507" si="1644">+AV507*$Y$5</f>
        <v>92.019693920000009</v>
      </c>
      <c r="AX507" s="99">
        <f t="shared" ref="AX507" si="1645">+AV507+AW507</f>
        <v>749.30322192000006</v>
      </c>
      <c r="AY507" s="304">
        <v>7.0000000000000007E-2</v>
      </c>
      <c r="AZ507" s="288">
        <f t="shared" ref="AZ507:AZ508" si="1646">+AV507*AY507+AV507</f>
        <v>703.29337496000005</v>
      </c>
      <c r="BA507" s="219">
        <f t="shared" ref="BA507:BA508" si="1647">+AZ507*$BA$5</f>
        <v>105.494006244</v>
      </c>
      <c r="BB507" s="288">
        <f t="shared" ref="BB507" si="1648">+AZ507+BA507</f>
        <v>808.7873812040001</v>
      </c>
    </row>
    <row r="508" spans="1:54" ht="15.75" customHeight="1" x14ac:dyDescent="0.25">
      <c r="A508" s="136" t="s">
        <v>245</v>
      </c>
      <c r="B508" s="242"/>
      <c r="C508" s="242"/>
      <c r="D508" s="242"/>
      <c r="E508" s="136"/>
      <c r="F508" s="136"/>
      <c r="G508" s="136"/>
      <c r="H508" s="136"/>
      <c r="I508" s="136"/>
      <c r="J508" s="242"/>
      <c r="K508" s="242"/>
      <c r="L508" s="242"/>
      <c r="M508" s="242"/>
      <c r="N508" s="242"/>
      <c r="O508" s="206"/>
      <c r="P508" s="136"/>
      <c r="Q508" s="129"/>
      <c r="R508" s="49"/>
      <c r="S508" s="242"/>
      <c r="T508" s="242"/>
      <c r="U508" s="242"/>
      <c r="V508" s="242"/>
      <c r="W508" s="242"/>
      <c r="X508" s="131"/>
      <c r="Y508" s="32"/>
      <c r="Z508" s="32"/>
      <c r="AA508" s="31"/>
      <c r="AB508" s="32"/>
      <c r="AC508" s="51"/>
      <c r="AD508" s="131">
        <v>500</v>
      </c>
      <c r="AE508" s="131">
        <v>0</v>
      </c>
      <c r="AF508" s="131">
        <f>AD508</f>
        <v>500</v>
      </c>
      <c r="AG508" s="50">
        <v>0.06</v>
      </c>
      <c r="AH508" s="49">
        <f t="shared" si="1633"/>
        <v>30</v>
      </c>
      <c r="AI508" s="51">
        <f t="shared" si="1634"/>
        <v>530</v>
      </c>
      <c r="AJ508" s="131">
        <v>530</v>
      </c>
      <c r="AK508" s="131">
        <v>0</v>
      </c>
      <c r="AL508" s="131">
        <f>AJ508</f>
        <v>530</v>
      </c>
      <c r="AM508" s="137">
        <v>0.1</v>
      </c>
      <c r="AN508" s="131">
        <f t="shared" si="1637"/>
        <v>583</v>
      </c>
      <c r="AO508" s="131">
        <v>0</v>
      </c>
      <c r="AP508" s="131">
        <f>AN508</f>
        <v>583</v>
      </c>
      <c r="AQ508" s="21">
        <v>0.06</v>
      </c>
      <c r="AR508" s="208">
        <f t="shared" si="1640"/>
        <v>617.98</v>
      </c>
      <c r="AS508" s="208">
        <v>0</v>
      </c>
      <c r="AT508" s="208">
        <f>AR508</f>
        <v>617.98</v>
      </c>
      <c r="AU508" s="15">
        <v>6.3600000000000004E-2</v>
      </c>
      <c r="AV508" s="99">
        <f t="shared" si="1643"/>
        <v>657.28352800000005</v>
      </c>
      <c r="AW508" s="99">
        <v>0</v>
      </c>
      <c r="AX508" s="99">
        <f>AV508</f>
        <v>657.28352800000005</v>
      </c>
      <c r="AY508" s="304">
        <v>7.0000000000000007E-2</v>
      </c>
      <c r="AZ508" s="288">
        <f t="shared" si="1646"/>
        <v>703.29337496000005</v>
      </c>
      <c r="BA508" s="219">
        <f t="shared" si="1647"/>
        <v>105.494006244</v>
      </c>
      <c r="BB508" s="288">
        <f>AZ508</f>
        <v>703.29337496000005</v>
      </c>
    </row>
    <row r="509" spans="1:54" ht="15.75" x14ac:dyDescent="0.25">
      <c r="A509" s="226" t="s">
        <v>258</v>
      </c>
      <c r="B509" s="242"/>
      <c r="C509" s="242"/>
      <c r="D509" s="242"/>
      <c r="E509" s="136"/>
      <c r="F509" s="136"/>
      <c r="G509" s="136"/>
      <c r="H509" s="136"/>
      <c r="I509" s="136"/>
      <c r="J509" s="242"/>
      <c r="K509" s="242"/>
      <c r="L509" s="242"/>
      <c r="M509" s="242"/>
      <c r="N509" s="242"/>
      <c r="O509" s="206"/>
      <c r="P509" s="136"/>
      <c r="Q509" s="129"/>
      <c r="R509" s="49"/>
      <c r="S509" s="242"/>
      <c r="T509" s="242"/>
      <c r="U509" s="242"/>
      <c r="V509" s="242"/>
      <c r="W509" s="242"/>
      <c r="X509" s="175"/>
      <c r="Y509" s="146"/>
      <c r="Z509" s="146"/>
      <c r="AA509" s="227"/>
      <c r="AB509" s="146"/>
      <c r="AC509" s="51"/>
      <c r="AD509" s="175"/>
      <c r="AE509" s="175"/>
      <c r="AF509" s="175"/>
      <c r="AG509" s="31"/>
      <c r="AH509" s="32"/>
      <c r="AI509" s="30"/>
      <c r="AJ509" s="175"/>
      <c r="AK509" s="175"/>
      <c r="AL509" s="175"/>
      <c r="AN509" s="175"/>
      <c r="AO509" s="175"/>
      <c r="AP509" s="175"/>
      <c r="AQ509" s="21"/>
      <c r="AR509" s="228"/>
      <c r="AS509" s="228"/>
      <c r="AT509" s="228"/>
      <c r="AV509" s="230"/>
      <c r="AW509" s="230"/>
      <c r="AX509" s="230"/>
      <c r="AZ509" s="290"/>
      <c r="BA509" s="290"/>
      <c r="BB509" s="290"/>
    </row>
    <row r="510" spans="1:54" ht="15.75" x14ac:dyDescent="0.25">
      <c r="A510" s="136" t="s">
        <v>249</v>
      </c>
      <c r="B510" s="242"/>
      <c r="C510" s="242"/>
      <c r="D510" s="242"/>
      <c r="E510" s="136"/>
      <c r="F510" s="136"/>
      <c r="G510" s="136"/>
      <c r="H510" s="136"/>
      <c r="I510" s="136"/>
      <c r="J510" s="242"/>
      <c r="K510" s="242"/>
      <c r="L510" s="242"/>
      <c r="M510" s="242"/>
      <c r="N510" s="242"/>
      <c r="O510" s="206"/>
      <c r="P510" s="136"/>
      <c r="Q510" s="129"/>
      <c r="R510" s="49"/>
      <c r="S510" s="242"/>
      <c r="T510" s="242"/>
      <c r="U510" s="242"/>
      <c r="V510" s="242"/>
      <c r="W510" s="242"/>
      <c r="X510" s="131"/>
      <c r="Y510" s="32"/>
      <c r="Z510" s="32"/>
      <c r="AA510" s="31"/>
      <c r="AB510" s="32"/>
      <c r="AC510" s="51"/>
      <c r="AD510" s="131">
        <v>500</v>
      </c>
      <c r="AE510" s="131">
        <f t="shared" ref="AE510" si="1649">+AD510*$Y$5</f>
        <v>70</v>
      </c>
      <c r="AF510" s="131">
        <f t="shared" ref="AF510" si="1650">+AD510+AE510</f>
        <v>570</v>
      </c>
      <c r="AG510" s="50">
        <v>0.06</v>
      </c>
      <c r="AH510" s="49">
        <f t="shared" ref="AH510:AH511" si="1651">AD510*AG510</f>
        <v>30</v>
      </c>
      <c r="AI510" s="51">
        <f t="shared" ref="AI510:AI511" si="1652">+AD510+AH510</f>
        <v>530</v>
      </c>
      <c r="AJ510" s="131">
        <v>530</v>
      </c>
      <c r="AK510" s="131">
        <f t="shared" ref="AK510" si="1653">+AJ510*$Y$5</f>
        <v>74.2</v>
      </c>
      <c r="AL510" s="131">
        <f t="shared" ref="AL510" si="1654">+AJ510+AK510</f>
        <v>604.20000000000005</v>
      </c>
      <c r="AM510" s="137">
        <v>0.1</v>
      </c>
      <c r="AN510" s="131">
        <f t="shared" ref="AN510:AN511" si="1655">+AJ510*AM510+AJ510</f>
        <v>583</v>
      </c>
      <c r="AO510" s="131">
        <f t="shared" ref="AO510" si="1656">+AN510*$Y$5</f>
        <v>81.62</v>
      </c>
      <c r="AP510" s="131">
        <f t="shared" ref="AP510" si="1657">+AN510+AO510</f>
        <v>664.62</v>
      </c>
      <c r="AQ510" s="21">
        <v>0.06</v>
      </c>
      <c r="AR510" s="208">
        <f t="shared" ref="AR510:AR511" si="1658">+AN510*AQ510+AN510</f>
        <v>617.98</v>
      </c>
      <c r="AS510" s="208">
        <f t="shared" ref="AS510" si="1659">+AR510*$Y$5</f>
        <v>86.517200000000017</v>
      </c>
      <c r="AT510" s="208">
        <f t="shared" ref="AT510" si="1660">+AR510+AS510</f>
        <v>704.49720000000002</v>
      </c>
      <c r="AU510" s="15">
        <v>6.3600000000000004E-2</v>
      </c>
      <c r="AV510" s="99">
        <f t="shared" ref="AV510:AV511" si="1661">+AR510*AU510+AR510</f>
        <v>657.28352800000005</v>
      </c>
      <c r="AW510" s="99">
        <f t="shared" ref="AW510" si="1662">+AV510*$Y$5</f>
        <v>92.019693920000009</v>
      </c>
      <c r="AX510" s="99">
        <f t="shared" ref="AX510" si="1663">+AV510+AW510</f>
        <v>749.30322192000006</v>
      </c>
      <c r="AY510" s="304">
        <v>7.0000000000000007E-2</v>
      </c>
      <c r="AZ510" s="288">
        <f t="shared" ref="AZ510" si="1664">+AV510*AY510+AV510</f>
        <v>703.29337496000005</v>
      </c>
      <c r="BA510" s="219">
        <f t="shared" ref="BA510:BA511" si="1665">+AZ510*$BA$5</f>
        <v>105.494006244</v>
      </c>
      <c r="BB510" s="288">
        <f t="shared" ref="BB510" si="1666">+AZ510+BA510</f>
        <v>808.7873812040001</v>
      </c>
    </row>
    <row r="511" spans="1:54" ht="15.75" customHeight="1" x14ac:dyDescent="0.25">
      <c r="A511" s="136" t="s">
        <v>245</v>
      </c>
      <c r="B511" s="242"/>
      <c r="C511" s="242"/>
      <c r="D511" s="242"/>
      <c r="E511" s="136"/>
      <c r="F511" s="136"/>
      <c r="G511" s="136"/>
      <c r="H511" s="136"/>
      <c r="I511" s="136"/>
      <c r="J511" s="242"/>
      <c r="K511" s="242"/>
      <c r="L511" s="242"/>
      <c r="M511" s="242"/>
      <c r="N511" s="242"/>
      <c r="O511" s="206"/>
      <c r="P511" s="136"/>
      <c r="Q511" s="129"/>
      <c r="R511" s="49"/>
      <c r="S511" s="242"/>
      <c r="T511" s="242"/>
      <c r="U511" s="242"/>
      <c r="V511" s="242"/>
      <c r="W511" s="242"/>
      <c r="X511" s="131"/>
      <c r="Y511" s="32"/>
      <c r="Z511" s="32"/>
      <c r="AA511" s="31"/>
      <c r="AB511" s="32"/>
      <c r="AC511" s="51"/>
      <c r="AD511" s="131">
        <v>1000</v>
      </c>
      <c r="AE511" s="131">
        <v>0</v>
      </c>
      <c r="AF511" s="131">
        <f>AD511</f>
        <v>1000</v>
      </c>
      <c r="AG511" s="50">
        <v>0.06</v>
      </c>
      <c r="AH511" s="49">
        <f t="shared" si="1651"/>
        <v>60</v>
      </c>
      <c r="AI511" s="51">
        <f t="shared" si="1652"/>
        <v>1060</v>
      </c>
      <c r="AJ511" s="131">
        <v>1060</v>
      </c>
      <c r="AK511" s="131">
        <v>0</v>
      </c>
      <c r="AL511" s="131">
        <f>AJ511</f>
        <v>1060</v>
      </c>
      <c r="AM511" s="137">
        <v>0.1</v>
      </c>
      <c r="AN511" s="131">
        <f t="shared" si="1655"/>
        <v>1166</v>
      </c>
      <c r="AO511" s="131">
        <v>0</v>
      </c>
      <c r="AP511" s="131">
        <f>AN511</f>
        <v>1166</v>
      </c>
      <c r="AQ511" s="21">
        <v>0.06</v>
      </c>
      <c r="AR511" s="208">
        <f t="shared" si="1658"/>
        <v>1235.96</v>
      </c>
      <c r="AS511" s="208">
        <v>0</v>
      </c>
      <c r="AT511" s="208">
        <f>AR511</f>
        <v>1235.96</v>
      </c>
      <c r="AU511" s="15">
        <v>6.0999999999999999E-2</v>
      </c>
      <c r="AV511" s="99">
        <f t="shared" si="1661"/>
        <v>1311.35356</v>
      </c>
      <c r="AW511" s="99">
        <v>0</v>
      </c>
      <c r="AX511" s="99">
        <f>AV511</f>
        <v>1311.35356</v>
      </c>
      <c r="AY511" s="304">
        <v>7.0000000000000007E-2</v>
      </c>
      <c r="AZ511" s="288">
        <f>+AV511*AY511+AV511</f>
        <v>1403.1483092000001</v>
      </c>
      <c r="BA511" s="219">
        <f t="shared" si="1665"/>
        <v>210.47224638</v>
      </c>
      <c r="BB511" s="288">
        <f>AZ511</f>
        <v>1403.1483092000001</v>
      </c>
    </row>
    <row r="512" spans="1:54" ht="15.75" x14ac:dyDescent="0.25">
      <c r="A512" s="223" t="s">
        <v>161</v>
      </c>
      <c r="B512" s="224"/>
      <c r="C512" s="224"/>
      <c r="D512" s="224"/>
      <c r="E512" s="223"/>
      <c r="F512" s="223"/>
      <c r="G512" s="223"/>
      <c r="H512" s="223"/>
      <c r="I512" s="223"/>
      <c r="J512" s="224"/>
      <c r="K512" s="224"/>
      <c r="L512" s="224"/>
      <c r="M512" s="224"/>
      <c r="N512" s="224"/>
      <c r="O512" s="225"/>
      <c r="P512" s="225"/>
      <c r="Q512" s="226"/>
      <c r="R512" s="49"/>
      <c r="S512" s="224"/>
      <c r="T512" s="224"/>
      <c r="U512" s="224"/>
      <c r="V512" s="224"/>
      <c r="W512" s="224"/>
      <c r="X512" s="175"/>
      <c r="Y512" s="146"/>
      <c r="Z512" s="146"/>
      <c r="AA512" s="227"/>
      <c r="AB512" s="146"/>
      <c r="AC512" s="51"/>
      <c r="AD512" s="175"/>
      <c r="AE512" s="175"/>
      <c r="AF512" s="146"/>
      <c r="AG512" s="31"/>
      <c r="AH512" s="32"/>
      <c r="AI512" s="30"/>
      <c r="AJ512" s="175"/>
      <c r="AK512" s="175"/>
      <c r="AL512" s="146"/>
      <c r="AN512" s="175"/>
      <c r="AO512" s="175"/>
      <c r="AP512" s="146"/>
      <c r="AQ512" s="21"/>
      <c r="AR512" s="228"/>
      <c r="AS512" s="228"/>
      <c r="AT512" s="229"/>
      <c r="AV512" s="230"/>
      <c r="AW512" s="230"/>
      <c r="AX512" s="231"/>
      <c r="AZ512" s="290"/>
      <c r="BA512" s="290"/>
      <c r="BB512" s="291"/>
    </row>
    <row r="513" spans="1:54" ht="15.75" x14ac:dyDescent="0.25">
      <c r="A513" s="136" t="s">
        <v>162</v>
      </c>
      <c r="B513" s="242"/>
      <c r="C513" s="242"/>
      <c r="D513" s="242"/>
      <c r="E513" s="136"/>
      <c r="F513" s="136"/>
      <c r="G513" s="136"/>
      <c r="H513" s="136"/>
      <c r="I513" s="136"/>
      <c r="J513" s="242"/>
      <c r="K513" s="242"/>
      <c r="L513" s="242"/>
      <c r="M513" s="242"/>
      <c r="N513" s="242"/>
      <c r="O513" s="206">
        <v>13.67</v>
      </c>
      <c r="P513" s="136">
        <v>15.59</v>
      </c>
      <c r="Q513" s="129">
        <v>0.06</v>
      </c>
      <c r="R513" s="49"/>
      <c r="S513" s="242"/>
      <c r="T513" s="242"/>
      <c r="U513" s="242"/>
      <c r="V513" s="242"/>
      <c r="W513" s="242"/>
      <c r="X513" s="131">
        <v>14.35</v>
      </c>
      <c r="Y513" s="131">
        <f t="shared" ref="Y513" si="1667">+X513*$Y$5</f>
        <v>2.0090000000000003</v>
      </c>
      <c r="Z513" s="131">
        <f t="shared" ref="Z513" si="1668">+X513+Y513</f>
        <v>16.359000000000002</v>
      </c>
      <c r="AA513" s="31">
        <v>0.15</v>
      </c>
      <c r="AB513" s="131">
        <f t="shared" ref="AB513" si="1669">X513*AA513</f>
        <v>2.1524999999999999</v>
      </c>
      <c r="AC513" s="51">
        <f t="shared" ref="AC513" si="1670">+X513+AB513</f>
        <v>16.502499999999998</v>
      </c>
      <c r="AD513" s="131">
        <v>16.5</v>
      </c>
      <c r="AE513" s="131">
        <f t="shared" ref="AE513:AE517" si="1671">+AD513*$Y$5</f>
        <v>2.31</v>
      </c>
      <c r="AF513" s="131">
        <f t="shared" ref="AF513:AF517" si="1672">+AD513+AE513</f>
        <v>18.809999999999999</v>
      </c>
      <c r="AG513" s="50">
        <v>0.06</v>
      </c>
      <c r="AH513" s="49">
        <f t="shared" ref="AH513:AH517" si="1673">AD513*AG513</f>
        <v>0.99</v>
      </c>
      <c r="AI513" s="51">
        <f t="shared" ref="AI513:AI517" si="1674">+AD513+AH513</f>
        <v>17.489999999999998</v>
      </c>
      <c r="AJ513" s="131">
        <v>17.489999999999998</v>
      </c>
      <c r="AK513" s="131">
        <f t="shared" ref="AK513:AK517" si="1675">+AJ513*$Y$5</f>
        <v>2.4485999999999999</v>
      </c>
      <c r="AL513" s="131">
        <f t="shared" ref="AL513:AL517" si="1676">+AJ513+AK513</f>
        <v>19.938599999999997</v>
      </c>
      <c r="AM513" s="137">
        <v>0.1</v>
      </c>
      <c r="AN513" s="131">
        <f t="shared" ref="AN513:AN517" si="1677">+AJ513*AM513+AJ513</f>
        <v>19.238999999999997</v>
      </c>
      <c r="AO513" s="131">
        <f t="shared" ref="AO513:AO517" si="1678">+AN513*$Y$5</f>
        <v>2.69346</v>
      </c>
      <c r="AP513" s="131">
        <f t="shared" ref="AP513:AP517" si="1679">+AN513+AO513</f>
        <v>21.932459999999999</v>
      </c>
      <c r="AQ513" s="21">
        <v>0.06</v>
      </c>
      <c r="AR513" s="208">
        <f t="shared" ref="AR513:AR517" si="1680">+AN513*AQ513+AN513</f>
        <v>20.393339999999998</v>
      </c>
      <c r="AS513" s="208">
        <f t="shared" ref="AS513:AS517" si="1681">+AR513*$Y$5</f>
        <v>2.8550675999999999</v>
      </c>
      <c r="AT513" s="208">
        <f t="shared" ref="AT513:AT517" si="1682">+AR513+AS513</f>
        <v>23.2484076</v>
      </c>
      <c r="AU513" s="15">
        <v>6.3600000000000004E-2</v>
      </c>
      <c r="AV513" s="99">
        <f t="shared" ref="AV513:AV517" si="1683">+AR513*AU513+AR513</f>
        <v>21.690356423999997</v>
      </c>
      <c r="AW513" s="99">
        <f t="shared" ref="AW513:AW517" si="1684">+AV513*$Y$5</f>
        <v>3.03664989936</v>
      </c>
      <c r="AX513" s="99">
        <f t="shared" ref="AX513:AX517" si="1685">+AV513+AW513</f>
        <v>24.727006323359998</v>
      </c>
      <c r="AY513" s="304">
        <v>7.0000000000000007E-2</v>
      </c>
      <c r="AZ513" s="288">
        <f t="shared" ref="AZ513:AZ517" si="1686">+AV513*AY513+AV513</f>
        <v>23.208681373679998</v>
      </c>
      <c r="BA513" s="219">
        <f t="shared" ref="BA513:BA517" si="1687">+AZ513*$BA$5</f>
        <v>3.4813022060519994</v>
      </c>
      <c r="BB513" s="288">
        <f t="shared" ref="BB513:BB517" si="1688">+AZ513+BA513</f>
        <v>26.689983579731997</v>
      </c>
    </row>
    <row r="514" spans="1:54" ht="15.75" x14ac:dyDescent="0.25">
      <c r="A514" s="136" t="s">
        <v>163</v>
      </c>
      <c r="B514" s="242"/>
      <c r="C514" s="242"/>
      <c r="D514" s="242"/>
      <c r="E514" s="136"/>
      <c r="F514" s="136"/>
      <c r="G514" s="136"/>
      <c r="H514" s="136"/>
      <c r="I514" s="136"/>
      <c r="J514" s="242"/>
      <c r="K514" s="242"/>
      <c r="L514" s="242"/>
      <c r="M514" s="242"/>
      <c r="N514" s="242"/>
      <c r="O514" s="206">
        <v>9.1199999999999992</v>
      </c>
      <c r="P514" s="136">
        <v>10.39</v>
      </c>
      <c r="Q514" s="129">
        <v>0.06</v>
      </c>
      <c r="R514" s="49"/>
      <c r="S514" s="242"/>
      <c r="T514" s="242"/>
      <c r="U514" s="242"/>
      <c r="V514" s="242"/>
      <c r="W514" s="242"/>
      <c r="X514" s="131">
        <v>9.58</v>
      </c>
      <c r="Y514" s="131">
        <f t="shared" ref="Y514:Y517" si="1689">+X514*$Y$5</f>
        <v>1.3412000000000002</v>
      </c>
      <c r="Z514" s="131">
        <f t="shared" ref="Z514:Z517" si="1690">+X514+Y514</f>
        <v>10.921200000000001</v>
      </c>
      <c r="AA514" s="31">
        <v>0.15</v>
      </c>
      <c r="AB514" s="131">
        <f t="shared" ref="AB514:AB517" si="1691">X514*AA514</f>
        <v>1.4370000000000001</v>
      </c>
      <c r="AC514" s="51">
        <f t="shared" ref="AC514:AC517" si="1692">+X514+AB514</f>
        <v>11.016999999999999</v>
      </c>
      <c r="AD514" s="131">
        <v>11.02</v>
      </c>
      <c r="AE514" s="131">
        <f t="shared" si="1671"/>
        <v>1.5428000000000002</v>
      </c>
      <c r="AF514" s="131">
        <f t="shared" si="1672"/>
        <v>12.562799999999999</v>
      </c>
      <c r="AG514" s="50">
        <v>0.06</v>
      </c>
      <c r="AH514" s="49">
        <f t="shared" si="1673"/>
        <v>0.6611999999999999</v>
      </c>
      <c r="AI514" s="51">
        <f t="shared" si="1674"/>
        <v>11.681199999999999</v>
      </c>
      <c r="AJ514" s="131">
        <v>11.68</v>
      </c>
      <c r="AK514" s="131">
        <f t="shared" si="1675"/>
        <v>1.6352000000000002</v>
      </c>
      <c r="AL514" s="131">
        <f t="shared" si="1676"/>
        <v>13.315200000000001</v>
      </c>
      <c r="AM514" s="137">
        <v>0.1</v>
      </c>
      <c r="AN514" s="131">
        <f t="shared" si="1677"/>
        <v>12.847999999999999</v>
      </c>
      <c r="AO514" s="131">
        <f t="shared" si="1678"/>
        <v>1.7987200000000001</v>
      </c>
      <c r="AP514" s="131">
        <f t="shared" si="1679"/>
        <v>14.646719999999998</v>
      </c>
      <c r="AQ514" s="21">
        <v>0.06</v>
      </c>
      <c r="AR514" s="208">
        <f t="shared" si="1680"/>
        <v>13.618879999999999</v>
      </c>
      <c r="AS514" s="208">
        <f t="shared" si="1681"/>
        <v>1.9066432</v>
      </c>
      <c r="AT514" s="208">
        <f t="shared" si="1682"/>
        <v>15.525523199999999</v>
      </c>
      <c r="AU514" s="15">
        <v>6.3600000000000004E-2</v>
      </c>
      <c r="AV514" s="99">
        <f t="shared" si="1683"/>
        <v>14.485040767999999</v>
      </c>
      <c r="AW514" s="99">
        <f t="shared" si="1684"/>
        <v>2.02790570752</v>
      </c>
      <c r="AX514" s="99">
        <f t="shared" si="1685"/>
        <v>16.51294647552</v>
      </c>
      <c r="AY514" s="304">
        <v>7.0000000000000007E-2</v>
      </c>
      <c r="AZ514" s="288">
        <f t="shared" si="1686"/>
        <v>15.498993621759999</v>
      </c>
      <c r="BA514" s="219">
        <f t="shared" si="1687"/>
        <v>2.3248490432639999</v>
      </c>
      <c r="BB514" s="288">
        <f t="shared" si="1688"/>
        <v>17.823842665023999</v>
      </c>
    </row>
    <row r="515" spans="1:54" ht="15.75" x14ac:dyDescent="0.25">
      <c r="A515" s="136" t="s">
        <v>164</v>
      </c>
      <c r="B515" s="242"/>
      <c r="C515" s="242"/>
      <c r="D515" s="242"/>
      <c r="E515" s="136"/>
      <c r="F515" s="136"/>
      <c r="G515" s="136"/>
      <c r="H515" s="136"/>
      <c r="I515" s="136"/>
      <c r="J515" s="242"/>
      <c r="K515" s="242"/>
      <c r="L515" s="242"/>
      <c r="M515" s="242"/>
      <c r="N515" s="242"/>
      <c r="O515" s="206">
        <v>4.5599999999999996</v>
      </c>
      <c r="P515" s="136">
        <v>5.2</v>
      </c>
      <c r="Q515" s="129">
        <v>0.06</v>
      </c>
      <c r="R515" s="49"/>
      <c r="S515" s="242"/>
      <c r="T515" s="242"/>
      <c r="U515" s="242"/>
      <c r="V515" s="242"/>
      <c r="W515" s="242"/>
      <c r="X515" s="131">
        <v>4.79</v>
      </c>
      <c r="Y515" s="131">
        <f t="shared" si="1689"/>
        <v>0.67060000000000008</v>
      </c>
      <c r="Z515" s="131">
        <f t="shared" si="1690"/>
        <v>5.4606000000000003</v>
      </c>
      <c r="AA515" s="31">
        <v>0.15</v>
      </c>
      <c r="AB515" s="131">
        <f t="shared" si="1691"/>
        <v>0.71850000000000003</v>
      </c>
      <c r="AC515" s="51">
        <f t="shared" si="1692"/>
        <v>5.5084999999999997</v>
      </c>
      <c r="AD515" s="131">
        <v>5.51</v>
      </c>
      <c r="AE515" s="131">
        <f t="shared" si="1671"/>
        <v>0.77140000000000009</v>
      </c>
      <c r="AF515" s="131">
        <f t="shared" si="1672"/>
        <v>6.2813999999999997</v>
      </c>
      <c r="AG515" s="50">
        <v>0.06</v>
      </c>
      <c r="AH515" s="49">
        <f t="shared" si="1673"/>
        <v>0.33059999999999995</v>
      </c>
      <c r="AI515" s="51">
        <f t="shared" si="1674"/>
        <v>5.8405999999999993</v>
      </c>
      <c r="AJ515" s="131">
        <v>5.84</v>
      </c>
      <c r="AK515" s="131">
        <f t="shared" si="1675"/>
        <v>0.8176000000000001</v>
      </c>
      <c r="AL515" s="131">
        <f t="shared" si="1676"/>
        <v>6.6576000000000004</v>
      </c>
      <c r="AM515" s="137">
        <v>0.1</v>
      </c>
      <c r="AN515" s="131">
        <f t="shared" si="1677"/>
        <v>6.4239999999999995</v>
      </c>
      <c r="AO515" s="131">
        <f t="shared" si="1678"/>
        <v>0.89936000000000005</v>
      </c>
      <c r="AP515" s="131">
        <f t="shared" si="1679"/>
        <v>7.3233599999999992</v>
      </c>
      <c r="AQ515" s="21">
        <v>0.06</v>
      </c>
      <c r="AR515" s="208">
        <f t="shared" si="1680"/>
        <v>6.8094399999999995</v>
      </c>
      <c r="AS515" s="208">
        <f t="shared" si="1681"/>
        <v>0.95332159999999999</v>
      </c>
      <c r="AT515" s="208">
        <f t="shared" si="1682"/>
        <v>7.7627615999999993</v>
      </c>
      <c r="AU515" s="15">
        <v>6.3600000000000004E-2</v>
      </c>
      <c r="AV515" s="99">
        <f t="shared" si="1683"/>
        <v>7.2425203839999996</v>
      </c>
      <c r="AW515" s="99">
        <f t="shared" si="1684"/>
        <v>1.01395285376</v>
      </c>
      <c r="AX515" s="99">
        <f t="shared" si="1685"/>
        <v>8.2564732377599999</v>
      </c>
      <c r="AY515" s="304">
        <v>7.0000000000000007E-2</v>
      </c>
      <c r="AZ515" s="288">
        <f t="shared" si="1686"/>
        <v>7.7494968108799993</v>
      </c>
      <c r="BA515" s="219">
        <f t="shared" si="1687"/>
        <v>1.1624245216319999</v>
      </c>
      <c r="BB515" s="288">
        <f t="shared" si="1688"/>
        <v>8.9119213325119997</v>
      </c>
    </row>
    <row r="516" spans="1:54" ht="15.75" x14ac:dyDescent="0.25">
      <c r="A516" s="136" t="s">
        <v>165</v>
      </c>
      <c r="B516" s="242"/>
      <c r="C516" s="242"/>
      <c r="D516" s="242"/>
      <c r="E516" s="136"/>
      <c r="F516" s="136"/>
      <c r="G516" s="136"/>
      <c r="H516" s="136"/>
      <c r="I516" s="136"/>
      <c r="J516" s="242"/>
      <c r="K516" s="242"/>
      <c r="L516" s="242"/>
      <c r="M516" s="242"/>
      <c r="N516" s="242"/>
      <c r="O516" s="206">
        <v>118.51</v>
      </c>
      <c r="P516" s="136">
        <v>135.1</v>
      </c>
      <c r="Q516" s="129">
        <v>0.06</v>
      </c>
      <c r="R516" s="49"/>
      <c r="S516" s="242"/>
      <c r="T516" s="242"/>
      <c r="U516" s="242"/>
      <c r="V516" s="242"/>
      <c r="W516" s="242"/>
      <c r="X516" s="131">
        <v>124.44</v>
      </c>
      <c r="Y516" s="131">
        <f t="shared" si="1689"/>
        <v>17.421600000000002</v>
      </c>
      <c r="Z516" s="131">
        <f t="shared" si="1690"/>
        <v>141.86160000000001</v>
      </c>
      <c r="AA516" s="31">
        <v>0.15</v>
      </c>
      <c r="AB516" s="131">
        <f t="shared" si="1691"/>
        <v>18.666</v>
      </c>
      <c r="AC516" s="51">
        <f t="shared" si="1692"/>
        <v>143.10599999999999</v>
      </c>
      <c r="AD516" s="131">
        <v>143.11000000000001</v>
      </c>
      <c r="AE516" s="131">
        <f t="shared" si="1671"/>
        <v>20.035400000000003</v>
      </c>
      <c r="AF516" s="131">
        <f t="shared" si="1672"/>
        <v>163.14540000000002</v>
      </c>
      <c r="AG516" s="50">
        <v>0.06</v>
      </c>
      <c r="AH516" s="49">
        <f t="shared" si="1673"/>
        <v>8.5866000000000007</v>
      </c>
      <c r="AI516" s="51">
        <f t="shared" si="1674"/>
        <v>151.69660000000002</v>
      </c>
      <c r="AJ516" s="131">
        <v>151.69999999999999</v>
      </c>
      <c r="AK516" s="131">
        <f t="shared" si="1675"/>
        <v>21.238</v>
      </c>
      <c r="AL516" s="131">
        <f t="shared" si="1676"/>
        <v>172.93799999999999</v>
      </c>
      <c r="AM516" s="137">
        <v>0.1</v>
      </c>
      <c r="AN516" s="131">
        <f t="shared" si="1677"/>
        <v>166.86999999999998</v>
      </c>
      <c r="AO516" s="131">
        <f t="shared" si="1678"/>
        <v>23.361799999999999</v>
      </c>
      <c r="AP516" s="131">
        <f t="shared" si="1679"/>
        <v>190.23179999999996</v>
      </c>
      <c r="AQ516" s="21">
        <v>0.06</v>
      </c>
      <c r="AR516" s="208">
        <f t="shared" si="1680"/>
        <v>176.88219999999998</v>
      </c>
      <c r="AS516" s="208">
        <f t="shared" si="1681"/>
        <v>24.763508000000002</v>
      </c>
      <c r="AT516" s="208">
        <f t="shared" si="1682"/>
        <v>201.64570799999998</v>
      </c>
      <c r="AU516" s="15">
        <v>6.3600000000000004E-2</v>
      </c>
      <c r="AV516" s="99">
        <f t="shared" si="1683"/>
        <v>188.13190791999997</v>
      </c>
      <c r="AW516" s="99">
        <f t="shared" si="1684"/>
        <v>26.3384671088</v>
      </c>
      <c r="AX516" s="99">
        <f t="shared" si="1685"/>
        <v>214.47037502879996</v>
      </c>
      <c r="AY516" s="304">
        <v>7.0000000000000007E-2</v>
      </c>
      <c r="AZ516" s="288">
        <f t="shared" si="1686"/>
        <v>201.30114147439997</v>
      </c>
      <c r="BA516" s="219">
        <f t="shared" si="1687"/>
        <v>30.195171221159995</v>
      </c>
      <c r="BB516" s="288">
        <f t="shared" si="1688"/>
        <v>231.49631269555996</v>
      </c>
    </row>
    <row r="517" spans="1:54" ht="15.75" x14ac:dyDescent="0.25">
      <c r="A517" s="136" t="s">
        <v>166</v>
      </c>
      <c r="B517" s="242"/>
      <c r="C517" s="242"/>
      <c r="D517" s="242"/>
      <c r="E517" s="136"/>
      <c r="F517" s="136"/>
      <c r="G517" s="136"/>
      <c r="H517" s="136"/>
      <c r="I517" s="136"/>
      <c r="J517" s="242"/>
      <c r="K517" s="242"/>
      <c r="L517" s="242"/>
      <c r="M517" s="242"/>
      <c r="N517" s="242"/>
      <c r="O517" s="206">
        <v>154.97</v>
      </c>
      <c r="P517" s="136">
        <v>176.67</v>
      </c>
      <c r="Q517" s="129">
        <v>0.06</v>
      </c>
      <c r="R517" s="49"/>
      <c r="S517" s="242"/>
      <c r="T517" s="242"/>
      <c r="U517" s="242"/>
      <c r="V517" s="242"/>
      <c r="W517" s="242"/>
      <c r="X517" s="131">
        <v>162.72</v>
      </c>
      <c r="Y517" s="131">
        <f t="shared" si="1689"/>
        <v>22.780800000000003</v>
      </c>
      <c r="Z517" s="131">
        <f t="shared" si="1690"/>
        <v>185.5008</v>
      </c>
      <c r="AA517" s="31">
        <v>0.15</v>
      </c>
      <c r="AB517" s="131">
        <f t="shared" si="1691"/>
        <v>24.407999999999998</v>
      </c>
      <c r="AC517" s="51">
        <f t="shared" si="1692"/>
        <v>187.12799999999999</v>
      </c>
      <c r="AD517" s="131">
        <v>187.13</v>
      </c>
      <c r="AE517" s="131">
        <f t="shared" si="1671"/>
        <v>26.198200000000003</v>
      </c>
      <c r="AF517" s="131">
        <f t="shared" si="1672"/>
        <v>213.32820000000001</v>
      </c>
      <c r="AG517" s="50">
        <v>0.06</v>
      </c>
      <c r="AH517" s="49">
        <f t="shared" si="1673"/>
        <v>11.227799999999998</v>
      </c>
      <c r="AI517" s="51">
        <f t="shared" si="1674"/>
        <v>198.3578</v>
      </c>
      <c r="AJ517" s="131">
        <v>198.36</v>
      </c>
      <c r="AK517" s="131">
        <f t="shared" si="1675"/>
        <v>27.770400000000006</v>
      </c>
      <c r="AL517" s="131">
        <f t="shared" si="1676"/>
        <v>226.13040000000001</v>
      </c>
      <c r="AM517" s="137">
        <v>0.1</v>
      </c>
      <c r="AN517" s="131">
        <f t="shared" si="1677"/>
        <v>218.19600000000003</v>
      </c>
      <c r="AO517" s="131">
        <f t="shared" si="1678"/>
        <v>30.547440000000005</v>
      </c>
      <c r="AP517" s="131">
        <f t="shared" si="1679"/>
        <v>248.74344000000002</v>
      </c>
      <c r="AQ517" s="21">
        <v>0.06</v>
      </c>
      <c r="AR517" s="208">
        <f t="shared" si="1680"/>
        <v>231.28776000000002</v>
      </c>
      <c r="AS517" s="208">
        <f t="shared" si="1681"/>
        <v>32.380286400000003</v>
      </c>
      <c r="AT517" s="208">
        <f t="shared" si="1682"/>
        <v>263.66804640000004</v>
      </c>
      <c r="AU517" s="15">
        <v>6.3600000000000004E-2</v>
      </c>
      <c r="AV517" s="99">
        <f t="shared" si="1683"/>
        <v>245.99766153600001</v>
      </c>
      <c r="AW517" s="99">
        <f t="shared" si="1684"/>
        <v>34.439672615040003</v>
      </c>
      <c r="AX517" s="99">
        <f t="shared" si="1685"/>
        <v>280.43733415104003</v>
      </c>
      <c r="AY517" s="304">
        <v>7.0000000000000007E-2</v>
      </c>
      <c r="AZ517" s="288">
        <f t="shared" si="1686"/>
        <v>263.21749784351999</v>
      </c>
      <c r="BA517" s="219">
        <f t="shared" si="1687"/>
        <v>39.482624676527998</v>
      </c>
      <c r="BB517" s="288">
        <f t="shared" si="1688"/>
        <v>302.70012252004801</v>
      </c>
    </row>
    <row r="518" spans="1:54" ht="15.75" x14ac:dyDescent="0.25">
      <c r="A518" s="223" t="s">
        <v>167</v>
      </c>
      <c r="B518" s="224"/>
      <c r="C518" s="224"/>
      <c r="D518" s="224"/>
      <c r="E518" s="223"/>
      <c r="F518" s="223"/>
      <c r="G518" s="223"/>
      <c r="H518" s="223"/>
      <c r="I518" s="223"/>
      <c r="J518" s="224"/>
      <c r="K518" s="224"/>
      <c r="L518" s="224"/>
      <c r="M518" s="224"/>
      <c r="N518" s="224"/>
      <c r="O518" s="223"/>
      <c r="P518" s="225"/>
      <c r="Q518" s="226"/>
      <c r="R518" s="49"/>
      <c r="S518" s="224"/>
      <c r="T518" s="224"/>
      <c r="U518" s="224"/>
      <c r="V518" s="224"/>
      <c r="W518" s="224"/>
      <c r="X518" s="175"/>
      <c r="Y518" s="146"/>
      <c r="Z518" s="146"/>
      <c r="AA518" s="227"/>
      <c r="AB518" s="146"/>
      <c r="AC518" s="51"/>
      <c r="AD518" s="175"/>
      <c r="AE518" s="175"/>
      <c r="AF518" s="146"/>
      <c r="AG518" s="50"/>
      <c r="AH518" s="49"/>
      <c r="AI518" s="51"/>
      <c r="AJ518" s="175"/>
      <c r="AK518" s="175"/>
      <c r="AL518" s="146"/>
      <c r="AN518" s="175"/>
      <c r="AO518" s="175"/>
      <c r="AP518" s="146"/>
      <c r="AQ518" s="21"/>
      <c r="AR518" s="228"/>
      <c r="AS518" s="228"/>
      <c r="AT518" s="229"/>
      <c r="AV518" s="230"/>
      <c r="AW518" s="230"/>
      <c r="AX518" s="231"/>
      <c r="AZ518" s="290"/>
      <c r="BA518" s="290"/>
      <c r="BB518" s="291"/>
    </row>
    <row r="519" spans="1:54" ht="15.75" x14ac:dyDescent="0.25">
      <c r="A519" s="223" t="s">
        <v>168</v>
      </c>
      <c r="B519" s="224"/>
      <c r="C519" s="224"/>
      <c r="D519" s="224"/>
      <c r="E519" s="223"/>
      <c r="F519" s="223"/>
      <c r="G519" s="223"/>
      <c r="H519" s="223"/>
      <c r="I519" s="223"/>
      <c r="J519" s="224"/>
      <c r="K519" s="224"/>
      <c r="L519" s="224"/>
      <c r="M519" s="224"/>
      <c r="N519" s="224"/>
      <c r="O519" s="223"/>
      <c r="P519" s="225"/>
      <c r="Q519" s="226"/>
      <c r="R519" s="49"/>
      <c r="S519" s="224"/>
      <c r="T519" s="224"/>
      <c r="U519" s="224"/>
      <c r="V519" s="224"/>
      <c r="W519" s="224"/>
      <c r="X519" s="175"/>
      <c r="Y519" s="146"/>
      <c r="Z519" s="146"/>
      <c r="AA519" s="227"/>
      <c r="AB519" s="146"/>
      <c r="AC519" s="51"/>
      <c r="AD519" s="175"/>
      <c r="AE519" s="175"/>
      <c r="AF519" s="175"/>
      <c r="AG519" s="50"/>
      <c r="AH519" s="49"/>
      <c r="AI519" s="51"/>
      <c r="AJ519" s="175"/>
      <c r="AK519" s="175"/>
      <c r="AL519" s="175"/>
      <c r="AN519" s="175"/>
      <c r="AO519" s="175"/>
      <c r="AP519" s="175"/>
      <c r="AQ519" s="21"/>
      <c r="AR519" s="228"/>
      <c r="AS519" s="228"/>
      <c r="AT519" s="228"/>
      <c r="AV519" s="230"/>
      <c r="AW519" s="230"/>
      <c r="AX519" s="230"/>
      <c r="AZ519" s="290"/>
      <c r="BA519" s="290"/>
      <c r="BB519" s="290"/>
    </row>
    <row r="520" spans="1:54" ht="15.75" x14ac:dyDescent="0.25">
      <c r="A520" s="136" t="s">
        <v>263</v>
      </c>
      <c r="B520" s="242"/>
      <c r="C520" s="242"/>
      <c r="D520" s="242"/>
      <c r="E520" s="136"/>
      <c r="F520" s="136"/>
      <c r="G520" s="136"/>
      <c r="H520" s="136"/>
      <c r="I520" s="136"/>
      <c r="J520" s="242"/>
      <c r="K520" s="242"/>
      <c r="L520" s="242"/>
      <c r="M520" s="242"/>
      <c r="N520" s="242"/>
      <c r="O520" s="243">
        <v>25.44</v>
      </c>
      <c r="P520" s="136">
        <v>29</v>
      </c>
      <c r="Q520" s="129">
        <v>0.06</v>
      </c>
      <c r="R520" s="49"/>
      <c r="S520" s="242"/>
      <c r="T520" s="242"/>
      <c r="U520" s="242"/>
      <c r="V520" s="242"/>
      <c r="W520" s="242"/>
      <c r="X520" s="131">
        <v>26.71</v>
      </c>
      <c r="Y520" s="131">
        <f t="shared" ref="Y520:Y522" si="1693">+X520*$Y$5</f>
        <v>3.7394000000000003</v>
      </c>
      <c r="Z520" s="131">
        <f t="shared" ref="Z520:Z522" si="1694">+X520+Y520</f>
        <v>30.449400000000001</v>
      </c>
      <c r="AA520" s="31">
        <v>0.15</v>
      </c>
      <c r="AB520" s="131">
        <f t="shared" ref="AB520:AB522" si="1695">X520*AA520</f>
        <v>4.0065</v>
      </c>
      <c r="AC520" s="51">
        <f t="shared" ref="AC520:AC522" si="1696">+X520+AB520</f>
        <v>30.7165</v>
      </c>
      <c r="AD520" s="131">
        <v>30.72</v>
      </c>
      <c r="AE520" s="131">
        <f t="shared" ref="AE520:AE522" si="1697">+AD520*$Y$5</f>
        <v>4.3008000000000006</v>
      </c>
      <c r="AF520" s="131">
        <f t="shared" ref="AF520:AF522" si="1698">+AD520+AE520</f>
        <v>35.020800000000001</v>
      </c>
      <c r="AG520" s="50">
        <v>0.06</v>
      </c>
      <c r="AH520" s="49">
        <f t="shared" ref="AH520:AH522" si="1699">AD520*AG520</f>
        <v>1.8431999999999999</v>
      </c>
      <c r="AI520" s="51">
        <f t="shared" ref="AI520:AI522" si="1700">+AD520+AH520</f>
        <v>32.563200000000002</v>
      </c>
      <c r="AJ520" s="131">
        <v>32.56</v>
      </c>
      <c r="AK520" s="131">
        <f t="shared" ref="AK520:AK522" si="1701">+AJ520*$Y$5</f>
        <v>4.5584000000000007</v>
      </c>
      <c r="AL520" s="131">
        <f t="shared" ref="AL520:AL522" si="1702">+AJ520+AK520</f>
        <v>37.118400000000001</v>
      </c>
      <c r="AM520" s="137">
        <v>0.06</v>
      </c>
      <c r="AN520" s="131">
        <f t="shared" ref="AN520:AN522" si="1703">+AJ520*AM520+AJ520</f>
        <v>34.513600000000004</v>
      </c>
      <c r="AO520" s="131">
        <f t="shared" ref="AO520:AO522" si="1704">+AN520*$Y$5</f>
        <v>4.8319040000000006</v>
      </c>
      <c r="AP520" s="131">
        <f t="shared" ref="AP520:AP522" si="1705">+AN520+AO520</f>
        <v>39.345504000000005</v>
      </c>
      <c r="AQ520" s="21">
        <v>0.06</v>
      </c>
      <c r="AR520" s="208">
        <f>+AN520*AQ520+AN520</f>
        <v>36.584416000000004</v>
      </c>
      <c r="AS520" s="208">
        <f>+AR520*$Y$5</f>
        <v>5.1218182400000014</v>
      </c>
      <c r="AT520" s="208">
        <f t="shared" ref="AT520:AT522" si="1706">+AR520+AS520</f>
        <v>41.706234240000008</v>
      </c>
      <c r="AU520" s="15">
        <v>6.3600000000000004E-2</v>
      </c>
      <c r="AV520" s="99">
        <f>+AR520*AU520+AR520</f>
        <v>38.911184857600006</v>
      </c>
      <c r="AW520" s="99">
        <f>+AV520*$Y$5</f>
        <v>5.4475658800640012</v>
      </c>
      <c r="AX520" s="99">
        <f t="shared" ref="AX520:AX522" si="1707">+AV520+AW520</f>
        <v>44.35875073766401</v>
      </c>
      <c r="AY520" s="304">
        <v>7.0000000000000007E-2</v>
      </c>
      <c r="AZ520" s="288">
        <f>+AV520*AY520+AV520</f>
        <v>41.634967797632008</v>
      </c>
      <c r="BA520" s="219">
        <f t="shared" ref="BA520:BA522" si="1708">+AZ520*$BA$5</f>
        <v>6.245245169644801</v>
      </c>
      <c r="BB520" s="288">
        <f t="shared" ref="BB520:BB522" si="1709">+AZ520+BA520</f>
        <v>47.880212967276812</v>
      </c>
    </row>
    <row r="521" spans="1:54" ht="15.75" x14ac:dyDescent="0.25">
      <c r="A521" s="136" t="s">
        <v>169</v>
      </c>
      <c r="B521" s="242"/>
      <c r="C521" s="242"/>
      <c r="D521" s="242"/>
      <c r="E521" s="136"/>
      <c r="F521" s="136"/>
      <c r="G521" s="136"/>
      <c r="H521" s="136"/>
      <c r="I521" s="136"/>
      <c r="J521" s="242"/>
      <c r="K521" s="242"/>
      <c r="L521" s="242"/>
      <c r="M521" s="242"/>
      <c r="N521" s="242"/>
      <c r="O521" s="243">
        <v>8.48</v>
      </c>
      <c r="P521" s="136">
        <v>9.67</v>
      </c>
      <c r="Q521" s="129">
        <v>0.06</v>
      </c>
      <c r="R521" s="49"/>
      <c r="S521" s="242"/>
      <c r="T521" s="242"/>
      <c r="U521" s="242"/>
      <c r="V521" s="242"/>
      <c r="W521" s="242"/>
      <c r="X521" s="131">
        <v>9.3000000000000007</v>
      </c>
      <c r="Y521" s="131">
        <f t="shared" si="1693"/>
        <v>1.3020000000000003</v>
      </c>
      <c r="Z521" s="131">
        <f t="shared" si="1694"/>
        <v>10.602</v>
      </c>
      <c r="AA521" s="31">
        <v>0.15</v>
      </c>
      <c r="AB521" s="131">
        <f t="shared" si="1695"/>
        <v>1.395</v>
      </c>
      <c r="AC521" s="51">
        <f t="shared" si="1696"/>
        <v>10.695</v>
      </c>
      <c r="AD521" s="131">
        <v>10.7</v>
      </c>
      <c r="AE521" s="131">
        <f t="shared" si="1697"/>
        <v>1.498</v>
      </c>
      <c r="AF521" s="131">
        <f t="shared" si="1698"/>
        <v>12.197999999999999</v>
      </c>
      <c r="AG521" s="50">
        <v>0.06</v>
      </c>
      <c r="AH521" s="49">
        <f t="shared" si="1699"/>
        <v>0.6419999999999999</v>
      </c>
      <c r="AI521" s="51">
        <f t="shared" si="1700"/>
        <v>11.341999999999999</v>
      </c>
      <c r="AJ521" s="131">
        <v>11.34</v>
      </c>
      <c r="AK521" s="131">
        <f t="shared" si="1701"/>
        <v>1.5876000000000001</v>
      </c>
      <c r="AL521" s="131">
        <f t="shared" si="1702"/>
        <v>12.9276</v>
      </c>
      <c r="AM521" s="137">
        <v>0.06</v>
      </c>
      <c r="AN521" s="131">
        <f t="shared" si="1703"/>
        <v>12.0204</v>
      </c>
      <c r="AO521" s="131">
        <f t="shared" si="1704"/>
        <v>1.6828560000000001</v>
      </c>
      <c r="AP521" s="131">
        <f t="shared" si="1705"/>
        <v>13.703256</v>
      </c>
      <c r="AQ521" s="21">
        <v>0.06</v>
      </c>
      <c r="AR521" s="208">
        <f t="shared" ref="AR521:AR522" si="1710">+AN521*AQ521+AN521</f>
        <v>12.741624</v>
      </c>
      <c r="AS521" s="208">
        <f t="shared" ref="AS521:AS522" si="1711">+AR521*$Y$5</f>
        <v>1.7838273600000001</v>
      </c>
      <c r="AT521" s="208">
        <f t="shared" si="1706"/>
        <v>14.52545136</v>
      </c>
      <c r="AU521" s="15">
        <v>6.3600000000000004E-2</v>
      </c>
      <c r="AV521" s="99">
        <f t="shared" ref="AV521:AV522" si="1712">+AR521*AU521+AR521</f>
        <v>13.5519912864</v>
      </c>
      <c r="AW521" s="99">
        <f t="shared" ref="AW521:AW522" si="1713">+AV521*$Y$5</f>
        <v>1.8972787800960003</v>
      </c>
      <c r="AX521" s="99">
        <f t="shared" si="1707"/>
        <v>15.449270066496</v>
      </c>
      <c r="AY521" s="304">
        <v>7.0000000000000007E-2</v>
      </c>
      <c r="AZ521" s="288">
        <f t="shared" ref="AZ521:AZ522" si="1714">+AV521*AY521+AV521</f>
        <v>14.500630676448001</v>
      </c>
      <c r="BA521" s="219">
        <f t="shared" si="1708"/>
        <v>2.1750946014672001</v>
      </c>
      <c r="BB521" s="288">
        <f t="shared" si="1709"/>
        <v>16.675725277915202</v>
      </c>
    </row>
    <row r="522" spans="1:54" ht="15.75" x14ac:dyDescent="0.25">
      <c r="A522" s="136" t="s">
        <v>170</v>
      </c>
      <c r="B522" s="242"/>
      <c r="C522" s="242"/>
      <c r="D522" s="242"/>
      <c r="E522" s="136"/>
      <c r="F522" s="136"/>
      <c r="G522" s="136"/>
      <c r="H522" s="136"/>
      <c r="I522" s="136"/>
      <c r="J522" s="242"/>
      <c r="K522" s="242"/>
      <c r="L522" s="242"/>
      <c r="M522" s="242"/>
      <c r="N522" s="242"/>
      <c r="O522" s="243">
        <v>752.6</v>
      </c>
      <c r="P522" s="136">
        <v>857.96</v>
      </c>
      <c r="Q522" s="129">
        <v>0.06</v>
      </c>
      <c r="R522" s="49"/>
      <c r="S522" s="242"/>
      <c r="T522" s="242"/>
      <c r="U522" s="242"/>
      <c r="V522" s="242"/>
      <c r="W522" s="242"/>
      <c r="X522" s="131">
        <v>790.23</v>
      </c>
      <c r="Y522" s="131">
        <f t="shared" si="1693"/>
        <v>110.63220000000001</v>
      </c>
      <c r="Z522" s="131">
        <f t="shared" si="1694"/>
        <v>900.86220000000003</v>
      </c>
      <c r="AA522" s="31">
        <v>0.15</v>
      </c>
      <c r="AB522" s="131">
        <f t="shared" si="1695"/>
        <v>118.53449999999999</v>
      </c>
      <c r="AC522" s="51">
        <f t="shared" si="1696"/>
        <v>908.7645</v>
      </c>
      <c r="AD522" s="131">
        <v>908.77</v>
      </c>
      <c r="AE522" s="131">
        <f t="shared" si="1697"/>
        <v>127.22780000000002</v>
      </c>
      <c r="AF522" s="131">
        <f t="shared" si="1698"/>
        <v>1035.9978000000001</v>
      </c>
      <c r="AG522" s="50">
        <v>0.06</v>
      </c>
      <c r="AH522" s="49">
        <f t="shared" si="1699"/>
        <v>54.526199999999996</v>
      </c>
      <c r="AI522" s="51">
        <f t="shared" si="1700"/>
        <v>963.2962</v>
      </c>
      <c r="AJ522" s="131">
        <v>963.3</v>
      </c>
      <c r="AK522" s="131">
        <f t="shared" si="1701"/>
        <v>134.86199999999999</v>
      </c>
      <c r="AL522" s="131">
        <f t="shared" si="1702"/>
        <v>1098.162</v>
      </c>
      <c r="AM522" s="137">
        <v>0.06</v>
      </c>
      <c r="AN522" s="131">
        <f t="shared" si="1703"/>
        <v>1021.098</v>
      </c>
      <c r="AO522" s="131">
        <f t="shared" si="1704"/>
        <v>142.95372</v>
      </c>
      <c r="AP522" s="131">
        <f t="shared" si="1705"/>
        <v>1164.0517199999999</v>
      </c>
      <c r="AQ522" s="21">
        <v>0.06</v>
      </c>
      <c r="AR522" s="208">
        <f t="shared" si="1710"/>
        <v>1082.3638799999999</v>
      </c>
      <c r="AS522" s="208">
        <f t="shared" si="1711"/>
        <v>151.5309432</v>
      </c>
      <c r="AT522" s="208">
        <f t="shared" si="1706"/>
        <v>1233.8948231999998</v>
      </c>
      <c r="AU522" s="15">
        <v>6.3600000000000004E-2</v>
      </c>
      <c r="AV522" s="99">
        <f t="shared" si="1712"/>
        <v>1151.202222768</v>
      </c>
      <c r="AW522" s="99">
        <f t="shared" si="1713"/>
        <v>161.16831118752</v>
      </c>
      <c r="AX522" s="99">
        <f t="shared" si="1707"/>
        <v>1312.3705339555199</v>
      </c>
      <c r="AY522" s="304">
        <v>7.0000000000000007E-2</v>
      </c>
      <c r="AZ522" s="288">
        <f t="shared" si="1714"/>
        <v>1231.7863783617599</v>
      </c>
      <c r="BA522" s="219">
        <f t="shared" si="1708"/>
        <v>184.76795675426399</v>
      </c>
      <c r="BB522" s="288">
        <f t="shared" si="1709"/>
        <v>1416.554335116024</v>
      </c>
    </row>
    <row r="523" spans="1:54" ht="15.75" x14ac:dyDescent="0.25">
      <c r="A523" s="223" t="s">
        <v>171</v>
      </c>
      <c r="B523" s="224"/>
      <c r="C523" s="224"/>
      <c r="D523" s="224"/>
      <c r="E523" s="223"/>
      <c r="F523" s="223"/>
      <c r="G523" s="223"/>
      <c r="H523" s="223"/>
      <c r="I523" s="223"/>
      <c r="J523" s="224"/>
      <c r="K523" s="224"/>
      <c r="L523" s="224"/>
      <c r="M523" s="224"/>
      <c r="N523" s="224"/>
      <c r="O523" s="223"/>
      <c r="P523" s="225"/>
      <c r="Q523" s="226"/>
      <c r="R523" s="49"/>
      <c r="S523" s="224"/>
      <c r="T523" s="224"/>
      <c r="U523" s="224"/>
      <c r="V523" s="224"/>
      <c r="W523" s="224"/>
      <c r="X523" s="175"/>
      <c r="Y523" s="146"/>
      <c r="Z523" s="146"/>
      <c r="AA523" s="227"/>
      <c r="AB523" s="146"/>
      <c r="AC523" s="51"/>
      <c r="AD523" s="175"/>
      <c r="AE523" s="175"/>
      <c r="AF523" s="146"/>
      <c r="AG523" s="50"/>
      <c r="AH523" s="49"/>
      <c r="AI523" s="51"/>
      <c r="AJ523" s="175"/>
      <c r="AK523" s="175"/>
      <c r="AL523" s="146"/>
      <c r="AN523" s="175"/>
      <c r="AO523" s="175"/>
      <c r="AP523" s="146"/>
      <c r="AQ523" s="21"/>
      <c r="AR523" s="228"/>
      <c r="AS523" s="228"/>
      <c r="AT523" s="229"/>
      <c r="AV523" s="230"/>
      <c r="AW523" s="230"/>
      <c r="AX523" s="231"/>
      <c r="AZ523" s="290"/>
      <c r="BA523" s="290"/>
      <c r="BB523" s="291"/>
    </row>
    <row r="524" spans="1:54" ht="15.75" customHeight="1" x14ac:dyDescent="0.25">
      <c r="A524" s="136" t="s">
        <v>172</v>
      </c>
      <c r="B524" s="242"/>
      <c r="C524" s="242"/>
      <c r="D524" s="242"/>
      <c r="E524" s="136"/>
      <c r="F524" s="136"/>
      <c r="G524" s="136"/>
      <c r="H524" s="136"/>
      <c r="I524" s="136"/>
      <c r="J524" s="242"/>
      <c r="K524" s="242"/>
      <c r="L524" s="242"/>
      <c r="M524" s="242"/>
      <c r="N524" s="242"/>
      <c r="O524" s="243">
        <v>159</v>
      </c>
      <c r="P524" s="136">
        <v>181.26</v>
      </c>
      <c r="Q524" s="129">
        <v>0.06</v>
      </c>
      <c r="R524" s="49"/>
      <c r="S524" s="242"/>
      <c r="T524" s="242"/>
      <c r="U524" s="242"/>
      <c r="V524" s="242"/>
      <c r="W524" s="242"/>
      <c r="X524" s="131">
        <v>175.3</v>
      </c>
      <c r="Y524" s="131">
        <f t="shared" ref="Y524:Y525" si="1715">+X524*$Y$5</f>
        <v>24.542000000000005</v>
      </c>
      <c r="Z524" s="131">
        <f t="shared" ref="Z524:Z525" si="1716">+X524+Y524</f>
        <v>199.84200000000001</v>
      </c>
      <c r="AA524" s="31">
        <v>0.15</v>
      </c>
      <c r="AB524" s="131">
        <f t="shared" ref="AB524:AB525" si="1717">X524*AA524</f>
        <v>26.295000000000002</v>
      </c>
      <c r="AC524" s="51">
        <f t="shared" ref="AC524:AC525" si="1718">+X524+AB524</f>
        <v>201.59500000000003</v>
      </c>
      <c r="AD524" s="131">
        <v>201.6</v>
      </c>
      <c r="AE524" s="131">
        <f t="shared" ref="AE524:AE525" si="1719">+AD524*$Y$5</f>
        <v>28.224</v>
      </c>
      <c r="AF524" s="131">
        <f t="shared" ref="AF524:AF525" si="1720">+AD524+AE524</f>
        <v>229.82399999999998</v>
      </c>
      <c r="AG524" s="50">
        <v>0.06</v>
      </c>
      <c r="AH524" s="49">
        <f t="shared" ref="AH524:AH525" si="1721">AD524*AG524</f>
        <v>12.096</v>
      </c>
      <c r="AI524" s="51">
        <f t="shared" ref="AI524:AI525" si="1722">+AD524+AH524</f>
        <v>213.696</v>
      </c>
      <c r="AJ524" s="131">
        <v>213.7</v>
      </c>
      <c r="AK524" s="131">
        <f t="shared" ref="AK524:AK525" si="1723">+AJ524*$Y$5</f>
        <v>29.918000000000003</v>
      </c>
      <c r="AL524" s="131">
        <f t="shared" ref="AL524:AL525" si="1724">+AJ524+AK524</f>
        <v>243.61799999999999</v>
      </c>
      <c r="AM524" s="137">
        <v>0.06</v>
      </c>
      <c r="AN524" s="131">
        <f t="shared" ref="AN524:AN525" si="1725">+AJ524*AM524+AJ524</f>
        <v>226.52199999999999</v>
      </c>
      <c r="AO524" s="131">
        <f t="shared" ref="AO524:AO525" si="1726">+AN524*$Y$5</f>
        <v>31.713080000000001</v>
      </c>
      <c r="AP524" s="131">
        <f t="shared" ref="AP524:AP525" si="1727">+AN524+AO524</f>
        <v>258.23507999999998</v>
      </c>
      <c r="AQ524" s="21">
        <v>0.06</v>
      </c>
      <c r="AR524" s="208">
        <f>+AN524*AQ524+AN524</f>
        <v>240.11331999999999</v>
      </c>
      <c r="AS524" s="208">
        <f t="shared" ref="AS524:AS525" si="1728">+AR524*$Y$5</f>
        <v>33.615864800000004</v>
      </c>
      <c r="AT524" s="208">
        <f t="shared" ref="AT524:AT525" si="1729">+AR524+AS524</f>
        <v>273.72918479999998</v>
      </c>
      <c r="AU524" s="15">
        <v>6.3600000000000004E-2</v>
      </c>
      <c r="AV524" s="99">
        <f>+AR524*AU524+AR524</f>
        <v>255.38452715199998</v>
      </c>
      <c r="AW524" s="99">
        <f t="shared" ref="AW524:AW525" si="1730">+AV524*$Y$5</f>
        <v>35.753833801280003</v>
      </c>
      <c r="AX524" s="99">
        <f t="shared" ref="AX524:AX525" si="1731">+AV524+AW524</f>
        <v>291.13836095327997</v>
      </c>
      <c r="AY524" s="304">
        <v>7.0000000000000007E-2</v>
      </c>
      <c r="AZ524" s="288">
        <f>+AV524*AY524+AV524</f>
        <v>273.26144405264</v>
      </c>
      <c r="BA524" s="219">
        <f t="shared" ref="BA524:BA525" si="1732">+AZ524*$BA$5</f>
        <v>40.989216607895997</v>
      </c>
      <c r="BB524" s="288">
        <f t="shared" ref="BB524:BB525" si="1733">+AZ524+BA524</f>
        <v>314.25066066053603</v>
      </c>
    </row>
    <row r="525" spans="1:54" ht="15.75" customHeight="1" x14ac:dyDescent="0.25">
      <c r="A525" s="136" t="s">
        <v>173</v>
      </c>
      <c r="B525" s="242"/>
      <c r="C525" s="242"/>
      <c r="D525" s="242"/>
      <c r="E525" s="136"/>
      <c r="F525" s="136"/>
      <c r="G525" s="136"/>
      <c r="H525" s="136"/>
      <c r="I525" s="136"/>
      <c r="J525" s="242"/>
      <c r="K525" s="242"/>
      <c r="L525" s="242"/>
      <c r="M525" s="242"/>
      <c r="N525" s="242"/>
      <c r="O525" s="243">
        <v>371</v>
      </c>
      <c r="P525" s="136">
        <v>422.94</v>
      </c>
      <c r="Q525" s="129">
        <v>0.06</v>
      </c>
      <c r="R525" s="49"/>
      <c r="S525" s="242"/>
      <c r="T525" s="242"/>
      <c r="U525" s="242"/>
      <c r="V525" s="242"/>
      <c r="W525" s="242"/>
      <c r="X525" s="131">
        <v>409.03</v>
      </c>
      <c r="Y525" s="131">
        <f t="shared" si="1715"/>
        <v>57.264200000000002</v>
      </c>
      <c r="Z525" s="131">
        <f t="shared" si="1716"/>
        <v>466.29419999999999</v>
      </c>
      <c r="AA525" s="31">
        <v>0.15</v>
      </c>
      <c r="AB525" s="131">
        <f t="shared" si="1717"/>
        <v>61.354499999999994</v>
      </c>
      <c r="AC525" s="51">
        <f t="shared" si="1718"/>
        <v>470.38449999999995</v>
      </c>
      <c r="AD525" s="131">
        <v>470.39</v>
      </c>
      <c r="AE525" s="131">
        <f t="shared" si="1719"/>
        <v>65.854600000000005</v>
      </c>
      <c r="AF525" s="131">
        <f t="shared" si="1720"/>
        <v>536.24459999999999</v>
      </c>
      <c r="AG525" s="50">
        <v>0.06</v>
      </c>
      <c r="AH525" s="49">
        <f t="shared" si="1721"/>
        <v>28.223399999999998</v>
      </c>
      <c r="AI525" s="51">
        <f t="shared" si="1722"/>
        <v>498.61339999999996</v>
      </c>
      <c r="AJ525" s="131">
        <v>498.61</v>
      </c>
      <c r="AK525" s="131">
        <f t="shared" si="1723"/>
        <v>69.805400000000006</v>
      </c>
      <c r="AL525" s="131">
        <f t="shared" si="1724"/>
        <v>568.41539999999998</v>
      </c>
      <c r="AM525" s="137">
        <v>0.06</v>
      </c>
      <c r="AN525" s="131">
        <f t="shared" si="1725"/>
        <v>528.52660000000003</v>
      </c>
      <c r="AO525" s="131">
        <f t="shared" si="1726"/>
        <v>73.993724000000014</v>
      </c>
      <c r="AP525" s="131">
        <f t="shared" si="1727"/>
        <v>602.52032400000007</v>
      </c>
      <c r="AQ525" s="21">
        <v>0.06</v>
      </c>
      <c r="AR525" s="208">
        <f t="shared" ref="AR525" si="1734">+AN525*AQ525+AN525</f>
        <v>560.23819600000002</v>
      </c>
      <c r="AS525" s="208">
        <f t="shared" si="1728"/>
        <v>78.433347440000006</v>
      </c>
      <c r="AT525" s="208">
        <f t="shared" si="1729"/>
        <v>638.67154344000005</v>
      </c>
      <c r="AU525" s="15">
        <v>6.3600000000000004E-2</v>
      </c>
      <c r="AV525" s="99">
        <f t="shared" ref="AV525" si="1735">+AR525*AU525+AR525</f>
        <v>595.86934526560003</v>
      </c>
      <c r="AW525" s="99">
        <f t="shared" si="1730"/>
        <v>83.421708337184015</v>
      </c>
      <c r="AX525" s="99">
        <f t="shared" si="1731"/>
        <v>679.29105360278402</v>
      </c>
      <c r="AY525" s="304">
        <v>7.0000000000000007E-2</v>
      </c>
      <c r="AZ525" s="288">
        <f t="shared" ref="AZ525" si="1736">+AV525*AY525+AV525</f>
        <v>637.58019943419208</v>
      </c>
      <c r="BA525" s="219">
        <f t="shared" si="1732"/>
        <v>95.637029915128807</v>
      </c>
      <c r="BB525" s="288">
        <f t="shared" si="1733"/>
        <v>733.21722934932086</v>
      </c>
    </row>
    <row r="526" spans="1:54" ht="15.75" customHeight="1" x14ac:dyDescent="0.25">
      <c r="A526" s="223" t="s">
        <v>34</v>
      </c>
      <c r="B526" s="224"/>
      <c r="C526" s="224"/>
      <c r="D526" s="224"/>
      <c r="E526" s="223"/>
      <c r="F526" s="223"/>
      <c r="G526" s="223"/>
      <c r="H526" s="223"/>
      <c r="I526" s="223"/>
      <c r="J526" s="224"/>
      <c r="K526" s="224"/>
      <c r="L526" s="224"/>
      <c r="M526" s="224"/>
      <c r="N526" s="224"/>
      <c r="O526" s="223"/>
      <c r="P526" s="225"/>
      <c r="Q526" s="226"/>
      <c r="R526" s="49"/>
      <c r="S526" s="224"/>
      <c r="T526" s="224"/>
      <c r="U526" s="224"/>
      <c r="V526" s="224"/>
      <c r="W526" s="224"/>
      <c r="X526" s="175"/>
      <c r="Y526" s="146"/>
      <c r="Z526" s="146"/>
      <c r="AA526" s="227"/>
      <c r="AB526" s="146"/>
      <c r="AC526" s="51"/>
      <c r="AD526" s="175"/>
      <c r="AE526" s="175"/>
      <c r="AF526" s="146"/>
      <c r="AG526" s="50"/>
      <c r="AH526" s="49"/>
      <c r="AI526" s="51"/>
      <c r="AJ526" s="175"/>
      <c r="AK526" s="175"/>
      <c r="AL526" s="146"/>
      <c r="AN526" s="175"/>
      <c r="AO526" s="175"/>
      <c r="AP526" s="146"/>
      <c r="AQ526" s="21"/>
      <c r="AR526" s="228"/>
      <c r="AS526" s="228"/>
      <c r="AT526" s="229"/>
      <c r="AV526" s="230"/>
      <c r="AW526" s="230"/>
      <c r="AX526" s="231"/>
      <c r="AZ526" s="290"/>
      <c r="BA526" s="290"/>
      <c r="BB526" s="291"/>
    </row>
    <row r="527" spans="1:54" ht="15.75" customHeight="1" x14ac:dyDescent="0.25">
      <c r="A527" s="136" t="s">
        <v>175</v>
      </c>
      <c r="B527" s="242"/>
      <c r="C527" s="242"/>
      <c r="D527" s="242"/>
      <c r="E527" s="136"/>
      <c r="F527" s="136"/>
      <c r="G527" s="136"/>
      <c r="H527" s="136"/>
      <c r="I527" s="136"/>
      <c r="J527" s="242"/>
      <c r="K527" s="242"/>
      <c r="L527" s="242"/>
      <c r="M527" s="242"/>
      <c r="N527" s="242"/>
      <c r="O527" s="243">
        <v>0.53</v>
      </c>
      <c r="P527" s="136">
        <v>0.6</v>
      </c>
      <c r="Q527" s="129">
        <v>0.06</v>
      </c>
      <c r="R527" s="49"/>
      <c r="S527" s="242"/>
      <c r="T527" s="242"/>
      <c r="U527" s="242"/>
      <c r="V527" s="242"/>
      <c r="W527" s="242"/>
      <c r="X527" s="131">
        <v>0.59</v>
      </c>
      <c r="Y527" s="131">
        <f t="shared" ref="Y527" si="1737">+X527*$Y$5</f>
        <v>8.2600000000000007E-2</v>
      </c>
      <c r="Z527" s="131">
        <f t="shared" ref="Z527" si="1738">+X527+Y527</f>
        <v>0.67259999999999998</v>
      </c>
      <c r="AA527" s="31">
        <v>0.69499999999999995</v>
      </c>
      <c r="AB527" s="131">
        <f t="shared" ref="AB527" si="1739">X527*AA527</f>
        <v>0.41004999999999997</v>
      </c>
      <c r="AC527" s="51">
        <f t="shared" ref="AC527" si="1740">+X527+AB527</f>
        <v>1.0000499999999999</v>
      </c>
      <c r="AD527" s="131">
        <v>1</v>
      </c>
      <c r="AE527" s="131">
        <f t="shared" ref="AE527" si="1741">+AD527*$Y$5</f>
        <v>0.14000000000000001</v>
      </c>
      <c r="AF527" s="131">
        <f t="shared" ref="AF527" si="1742">+AD527+AE527</f>
        <v>1.1400000000000001</v>
      </c>
      <c r="AG527" s="50">
        <v>0.06</v>
      </c>
      <c r="AH527" s="49">
        <f>AD527*AG527</f>
        <v>0.06</v>
      </c>
      <c r="AI527" s="51">
        <f>+AD527+AH527</f>
        <v>1.06</v>
      </c>
      <c r="AJ527" s="131">
        <v>1.06</v>
      </c>
      <c r="AK527" s="131">
        <f t="shared" ref="AK527" si="1743">+AJ527*$Y$5</f>
        <v>0.14840000000000003</v>
      </c>
      <c r="AL527" s="131">
        <f t="shared" ref="AL527" si="1744">+AJ527+AK527</f>
        <v>1.2084000000000001</v>
      </c>
      <c r="AM527" s="137">
        <v>0.06</v>
      </c>
      <c r="AN527" s="131">
        <f>+AJ527*AM527+AJ527</f>
        <v>1.1236000000000002</v>
      </c>
      <c r="AO527" s="131">
        <f t="shared" ref="AO527" si="1745">+AN527*$Y$5</f>
        <v>0.15730400000000003</v>
      </c>
      <c r="AP527" s="131">
        <f t="shared" ref="AP527" si="1746">+AN527+AO527</f>
        <v>1.2809040000000003</v>
      </c>
      <c r="AQ527" s="21">
        <v>0.06</v>
      </c>
      <c r="AR527" s="208">
        <f>+AN527*AQ527+AN527</f>
        <v>1.1910160000000001</v>
      </c>
      <c r="AS527" s="208">
        <f t="shared" ref="AS527" si="1747">+AR527*$Y$5</f>
        <v>0.16674224000000001</v>
      </c>
      <c r="AT527" s="208">
        <f t="shared" ref="AT527" si="1748">+AR527+AS527</f>
        <v>1.3577582400000001</v>
      </c>
      <c r="AU527" s="15">
        <v>6.3600000000000004E-2</v>
      </c>
      <c r="AV527" s="99">
        <f>+AR527*AU527+AR527</f>
        <v>1.2667646176</v>
      </c>
      <c r="AW527" s="99">
        <f t="shared" ref="AW527" si="1749">+AV527*$Y$5</f>
        <v>0.17734704646400001</v>
      </c>
      <c r="AX527" s="99">
        <f t="shared" ref="AX527" si="1750">+AV527+AW527</f>
        <v>1.4441116640640002</v>
      </c>
      <c r="AY527" s="304">
        <v>7.0000000000000007E-2</v>
      </c>
      <c r="AZ527" s="288">
        <f>+AV527*AY527+AV527</f>
        <v>1.355438140832</v>
      </c>
      <c r="BA527" s="219">
        <f t="shared" ref="BA527" si="1751">+AZ527*$BA$5</f>
        <v>0.20331572112479998</v>
      </c>
      <c r="BB527" s="288">
        <f t="shared" ref="BB527" si="1752">+AZ527+BA527</f>
        <v>1.5587538619568</v>
      </c>
    </row>
    <row r="528" spans="1:54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30" customHeight="1" x14ac:dyDescent="0.25"/>
    <row r="541" ht="30" customHeight="1" x14ac:dyDescent="0.25"/>
    <row r="542" ht="15.75" customHeight="1" x14ac:dyDescent="0.25"/>
    <row r="543" ht="15.75" customHeight="1" x14ac:dyDescent="0.25"/>
    <row r="544" ht="30" customHeight="1" x14ac:dyDescent="0.25"/>
    <row r="545" ht="30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30" customHeight="1" x14ac:dyDescent="0.25"/>
    <row r="561" spans="1:54" ht="30" customHeight="1" x14ac:dyDescent="0.25"/>
    <row r="562" spans="1:54" ht="15.75" customHeight="1" x14ac:dyDescent="0.25"/>
    <row r="563" spans="1:54" ht="15.75" customHeight="1" x14ac:dyDescent="0.25"/>
    <row r="564" spans="1:54" ht="30" customHeight="1" x14ac:dyDescent="0.25"/>
    <row r="565" spans="1:54" ht="30" customHeight="1" x14ac:dyDescent="0.25"/>
    <row r="566" spans="1:54" ht="15.75" customHeight="1" x14ac:dyDescent="0.25"/>
    <row r="567" spans="1:54" ht="15.75" customHeight="1" x14ac:dyDescent="0.25"/>
    <row r="568" spans="1:54" ht="15.75" customHeight="1" x14ac:dyDescent="0.25"/>
    <row r="570" spans="1:54" s="1" customFormat="1" x14ac:dyDescent="0.2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3"/>
      <c r="S570" s="17"/>
      <c r="T570" s="17"/>
      <c r="U570" s="17"/>
      <c r="V570" s="17"/>
      <c r="W570" s="17"/>
      <c r="X570" s="17"/>
      <c r="Y570" s="17"/>
      <c r="Z570" s="17"/>
      <c r="AA570" s="18"/>
      <c r="AB570" s="17"/>
      <c r="AC570" s="19"/>
      <c r="AD570" s="17"/>
      <c r="AE570" s="17"/>
      <c r="AF570" s="17"/>
      <c r="AG570" s="18"/>
      <c r="AH570" s="17"/>
      <c r="AI570" s="19"/>
      <c r="AJ570" s="17"/>
      <c r="AK570" s="17"/>
      <c r="AL570" s="17"/>
      <c r="AM570" s="18"/>
      <c r="AN570" s="20"/>
      <c r="AO570" s="17"/>
      <c r="AP570" s="17"/>
      <c r="AQ570" s="13"/>
      <c r="AR570" s="14"/>
      <c r="AS570" s="14"/>
      <c r="AT570" s="14"/>
      <c r="AU570" s="15"/>
      <c r="AV570" s="16"/>
      <c r="AW570" s="16"/>
      <c r="AX570" s="16"/>
      <c r="AY570" s="2"/>
      <c r="AZ570" s="294"/>
      <c r="BA570" s="294"/>
      <c r="BB570" s="294"/>
    </row>
    <row r="574" spans="1:54" s="12" customFormat="1" x14ac:dyDescent="0.2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3"/>
      <c r="S574" s="17"/>
      <c r="T574" s="17"/>
      <c r="U574" s="17"/>
      <c r="V574" s="17"/>
      <c r="W574" s="17"/>
      <c r="X574" s="17"/>
      <c r="Y574" s="17"/>
      <c r="Z574" s="17"/>
      <c r="AA574" s="18"/>
      <c r="AB574" s="17"/>
      <c r="AC574" s="19"/>
      <c r="AD574" s="17"/>
      <c r="AE574" s="17"/>
      <c r="AF574" s="17"/>
      <c r="AG574" s="18"/>
      <c r="AH574" s="17"/>
      <c r="AI574" s="19"/>
      <c r="AJ574" s="17"/>
      <c r="AK574" s="17"/>
      <c r="AL574" s="17"/>
      <c r="AM574" s="18"/>
      <c r="AN574" s="20"/>
      <c r="AO574" s="17"/>
      <c r="AP574" s="17"/>
      <c r="AQ574" s="13"/>
      <c r="AR574" s="14"/>
      <c r="AS574" s="14"/>
      <c r="AT574" s="14"/>
      <c r="AU574" s="15"/>
      <c r="AV574" s="16"/>
      <c r="AW574" s="16"/>
      <c r="AX574" s="16"/>
      <c r="AY574" s="304"/>
      <c r="AZ574" s="294"/>
      <c r="BA574" s="294"/>
      <c r="BB574" s="294"/>
    </row>
    <row r="575" spans="1:54" s="12" customFormat="1" x14ac:dyDescent="0.2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3"/>
      <c r="S575" s="17"/>
      <c r="T575" s="17"/>
      <c r="U575" s="17"/>
      <c r="V575" s="17"/>
      <c r="W575" s="17"/>
      <c r="X575" s="17"/>
      <c r="Y575" s="17"/>
      <c r="Z575" s="17"/>
      <c r="AA575" s="18"/>
      <c r="AB575" s="17"/>
      <c r="AC575" s="19"/>
      <c r="AD575" s="17"/>
      <c r="AE575" s="17"/>
      <c r="AF575" s="17"/>
      <c r="AG575" s="18"/>
      <c r="AH575" s="17"/>
      <c r="AI575" s="19"/>
      <c r="AJ575" s="17"/>
      <c r="AK575" s="17"/>
      <c r="AL575" s="17"/>
      <c r="AM575" s="18"/>
      <c r="AN575" s="20"/>
      <c r="AO575" s="17"/>
      <c r="AP575" s="17"/>
      <c r="AQ575" s="13"/>
      <c r="AR575" s="14"/>
      <c r="AS575" s="14"/>
      <c r="AT575" s="14"/>
      <c r="AU575" s="15"/>
      <c r="AV575" s="16"/>
      <c r="AW575" s="16"/>
      <c r="AX575" s="16"/>
      <c r="AY575" s="304"/>
      <c r="AZ575" s="294"/>
      <c r="BA575" s="294"/>
      <c r="BB575" s="294"/>
    </row>
    <row r="576" spans="1:54" s="12" customFormat="1" x14ac:dyDescent="0.2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3"/>
      <c r="S576" s="17"/>
      <c r="T576" s="17"/>
      <c r="U576" s="17"/>
      <c r="V576" s="17"/>
      <c r="W576" s="17"/>
      <c r="X576" s="17"/>
      <c r="Y576" s="17"/>
      <c r="Z576" s="17"/>
      <c r="AA576" s="18"/>
      <c r="AB576" s="17"/>
      <c r="AC576" s="19"/>
      <c r="AD576" s="17"/>
      <c r="AE576" s="17"/>
      <c r="AF576" s="17"/>
      <c r="AG576" s="18"/>
      <c r="AH576" s="17"/>
      <c r="AI576" s="19"/>
      <c r="AJ576" s="17"/>
      <c r="AK576" s="17"/>
      <c r="AL576" s="17"/>
      <c r="AM576" s="18"/>
      <c r="AN576" s="20"/>
      <c r="AO576" s="17"/>
      <c r="AP576" s="17"/>
      <c r="AQ576" s="13"/>
      <c r="AR576" s="14"/>
      <c r="AS576" s="14"/>
      <c r="AT576" s="14"/>
      <c r="AU576" s="15"/>
      <c r="AV576" s="16"/>
      <c r="AW576" s="16"/>
      <c r="AX576" s="16"/>
      <c r="AY576" s="304"/>
      <c r="AZ576" s="294"/>
      <c r="BA576" s="294"/>
      <c r="BB576" s="294"/>
    </row>
    <row r="577" spans="1:54" s="12" customFormat="1" x14ac:dyDescent="0.2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3"/>
      <c r="S577" s="17"/>
      <c r="T577" s="17"/>
      <c r="U577" s="17"/>
      <c r="V577" s="17"/>
      <c r="W577" s="17"/>
      <c r="X577" s="17"/>
      <c r="Y577" s="17"/>
      <c r="Z577" s="17"/>
      <c r="AA577" s="18"/>
      <c r="AB577" s="17"/>
      <c r="AC577" s="19"/>
      <c r="AD577" s="17"/>
      <c r="AE577" s="17"/>
      <c r="AF577" s="17"/>
      <c r="AG577" s="18"/>
      <c r="AH577" s="17"/>
      <c r="AI577" s="19"/>
      <c r="AJ577" s="17"/>
      <c r="AK577" s="17"/>
      <c r="AL577" s="17"/>
      <c r="AM577" s="18"/>
      <c r="AN577" s="20"/>
      <c r="AO577" s="17"/>
      <c r="AP577" s="17"/>
      <c r="AQ577" s="13"/>
      <c r="AR577" s="14"/>
      <c r="AS577" s="14"/>
      <c r="AT577" s="14"/>
      <c r="AU577" s="15"/>
      <c r="AV577" s="16"/>
      <c r="AW577" s="16"/>
      <c r="AX577" s="16"/>
      <c r="AY577" s="304"/>
      <c r="AZ577" s="294"/>
      <c r="BA577" s="294"/>
      <c r="BB577" s="294"/>
    </row>
    <row r="578" spans="1:54" s="12" customFormat="1" x14ac:dyDescent="0.2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3"/>
      <c r="S578" s="17"/>
      <c r="T578" s="17"/>
      <c r="U578" s="17"/>
      <c r="V578" s="17"/>
      <c r="W578" s="17"/>
      <c r="X578" s="17"/>
      <c r="Y578" s="17"/>
      <c r="Z578" s="17"/>
      <c r="AA578" s="18"/>
      <c r="AB578" s="17"/>
      <c r="AC578" s="19"/>
      <c r="AD578" s="17"/>
      <c r="AE578" s="17"/>
      <c r="AF578" s="17"/>
      <c r="AG578" s="18"/>
      <c r="AH578" s="17"/>
      <c r="AI578" s="19"/>
      <c r="AJ578" s="17"/>
      <c r="AK578" s="17"/>
      <c r="AL578" s="17"/>
      <c r="AM578" s="18"/>
      <c r="AN578" s="20"/>
      <c r="AO578" s="17"/>
      <c r="AP578" s="17"/>
      <c r="AQ578" s="13"/>
      <c r="AR578" s="14"/>
      <c r="AS578" s="14"/>
      <c r="AT578" s="14"/>
      <c r="AU578" s="15"/>
      <c r="AV578" s="16"/>
      <c r="AW578" s="16"/>
      <c r="AX578" s="16"/>
      <c r="AY578" s="304"/>
      <c r="AZ578" s="294"/>
      <c r="BA578" s="294"/>
      <c r="BB578" s="294"/>
    </row>
  </sheetData>
  <mergeCells count="12">
    <mergeCell ref="AZ4:BB4"/>
    <mergeCell ref="AV4:AX4"/>
    <mergeCell ref="AR4:AT4"/>
    <mergeCell ref="AN4:AP4"/>
    <mergeCell ref="A1:AP1"/>
    <mergeCell ref="AJ4:AL4"/>
    <mergeCell ref="X4:Z4"/>
    <mergeCell ref="AD4:AF4"/>
    <mergeCell ref="E4:I4"/>
    <mergeCell ref="B4:D4"/>
    <mergeCell ref="J4:N4"/>
    <mergeCell ref="S4:W4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Municipality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bertus</dc:creator>
  <cp:lastModifiedBy>T Moloi</cp:lastModifiedBy>
  <cp:lastPrinted>2018-03-27T09:49:02Z</cp:lastPrinted>
  <dcterms:created xsi:type="dcterms:W3CDTF">2011-07-19T06:40:14Z</dcterms:created>
  <dcterms:modified xsi:type="dcterms:W3CDTF">2018-05-27T22:25:33Z</dcterms:modified>
</cp:coreProperties>
</file>