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ackupFile="1" defaultThemeVersion="124226"/>
  <mc:AlternateContent xmlns:mc="http://schemas.openxmlformats.org/markup-compatibility/2006">
    <mc:Choice Requires="x15">
      <x15ac:absPath xmlns:x15ac="http://schemas.microsoft.com/office/spreadsheetml/2010/11/ac" url="C:\Users\bertus\Documents\Audit-Budget-AFS\2020 - 2021\Budget\"/>
    </mc:Choice>
  </mc:AlternateContent>
  <bookViews>
    <workbookView xWindow="0" yWindow="0" windowWidth="12240" windowHeight="4350" activeTab="1"/>
  </bookViews>
  <sheets>
    <sheet name="Notes" sheetId="2" r:id="rId1"/>
    <sheet name="Tariff" sheetId="1" r:id="rId2"/>
  </sheets>
  <definedNames>
    <definedName name="_xlnm._FilterDatabase" localSheetId="1" hidden="1">Tariff!$A$1:$BB$527</definedName>
    <definedName name="_xlnm.Print_Area" localSheetId="1">Tariff!$A$1:$BJ$527</definedName>
  </definedNames>
  <calcPr calcId="152511"/>
</workbook>
</file>

<file path=xl/calcChain.xml><?xml version="1.0" encoding="utf-8"?>
<calcChain xmlns="http://schemas.openxmlformats.org/spreadsheetml/2006/main">
  <c r="BI520" i="1" l="1"/>
  <c r="BJ520" i="1" s="1"/>
  <c r="BI466" i="1"/>
  <c r="BJ466" i="1" s="1"/>
  <c r="BI459" i="1"/>
  <c r="BJ459" i="1" s="1"/>
  <c r="BI458" i="1"/>
  <c r="BJ458" i="1" s="1"/>
  <c r="BI457" i="1"/>
  <c r="BJ457" i="1" s="1"/>
  <c r="BI456" i="1"/>
  <c r="BJ456" i="1" s="1"/>
  <c r="BI455" i="1"/>
  <c r="BJ455" i="1" s="1"/>
  <c r="BI454" i="1"/>
  <c r="BJ454" i="1" s="1"/>
  <c r="BI453" i="1"/>
  <c r="BJ453" i="1" s="1"/>
  <c r="BI452" i="1"/>
  <c r="BJ452" i="1" s="1"/>
  <c r="BI451" i="1"/>
  <c r="BJ451" i="1" s="1"/>
  <c r="BI450" i="1"/>
  <c r="BJ450" i="1" s="1"/>
  <c r="BI449" i="1"/>
  <c r="BJ449" i="1" s="1"/>
  <c r="BJ448" i="1"/>
  <c r="BI448" i="1"/>
  <c r="BI447" i="1"/>
  <c r="BJ447" i="1" s="1"/>
  <c r="BI446" i="1"/>
  <c r="BJ446" i="1" s="1"/>
  <c r="BI445" i="1"/>
  <c r="BJ445" i="1" s="1"/>
  <c r="BI444" i="1"/>
  <c r="BJ444" i="1" s="1"/>
  <c r="BI443" i="1"/>
  <c r="BJ443" i="1" s="1"/>
  <c r="BI442" i="1"/>
  <c r="BJ442" i="1" s="1"/>
  <c r="BI441" i="1"/>
  <c r="BJ441" i="1" s="1"/>
  <c r="BI439" i="1"/>
  <c r="BJ439" i="1" s="1"/>
  <c r="BI438" i="1"/>
  <c r="BJ438" i="1" s="1"/>
  <c r="BI437" i="1"/>
  <c r="BJ437" i="1" s="1"/>
  <c r="BI436" i="1"/>
  <c r="BJ436" i="1" s="1"/>
  <c r="BI435" i="1"/>
  <c r="BJ435" i="1" s="1"/>
  <c r="BI434" i="1"/>
  <c r="BJ434" i="1" s="1"/>
  <c r="BI433" i="1"/>
  <c r="BJ433" i="1" s="1"/>
  <c r="BI432" i="1"/>
  <c r="BJ432" i="1" s="1"/>
  <c r="BI431" i="1"/>
  <c r="BJ431" i="1" s="1"/>
  <c r="BI430" i="1"/>
  <c r="BJ430" i="1" s="1"/>
  <c r="BI429" i="1"/>
  <c r="BJ429" i="1" s="1"/>
  <c r="BI428" i="1"/>
  <c r="BJ428" i="1" s="1"/>
  <c r="BI427" i="1"/>
  <c r="BJ427" i="1" s="1"/>
  <c r="BI426" i="1"/>
  <c r="BJ426" i="1" s="1"/>
  <c r="BI425" i="1"/>
  <c r="BJ425" i="1" s="1"/>
  <c r="BI424" i="1"/>
  <c r="BJ424" i="1" s="1"/>
  <c r="BJ423" i="1"/>
  <c r="BI423" i="1"/>
  <c r="BI422" i="1"/>
  <c r="BJ422" i="1" s="1"/>
  <c r="BI421" i="1"/>
  <c r="BJ421" i="1" s="1"/>
  <c r="BI420" i="1"/>
  <c r="BJ420" i="1" s="1"/>
  <c r="BI419" i="1"/>
  <c r="BJ419" i="1" s="1"/>
  <c r="BI418" i="1"/>
  <c r="BJ418" i="1" s="1"/>
  <c r="BI417" i="1"/>
  <c r="BJ417" i="1" s="1"/>
  <c r="BJ400" i="1"/>
  <c r="BI400" i="1"/>
  <c r="BI399" i="1"/>
  <c r="BJ399" i="1" s="1"/>
  <c r="BJ398" i="1"/>
  <c r="BI398" i="1"/>
  <c r="BI397" i="1"/>
  <c r="BJ397" i="1" s="1"/>
  <c r="BJ396" i="1"/>
  <c r="BI396" i="1"/>
  <c r="BI395" i="1"/>
  <c r="BJ395" i="1" s="1"/>
  <c r="BJ394" i="1"/>
  <c r="BI394" i="1"/>
  <c r="BI393" i="1"/>
  <c r="BJ393" i="1" s="1"/>
  <c r="BJ392" i="1"/>
  <c r="BI392" i="1"/>
  <c r="BI391" i="1"/>
  <c r="BJ391" i="1" s="1"/>
  <c r="BJ390" i="1"/>
  <c r="BI390" i="1"/>
  <c r="BI389" i="1"/>
  <c r="BJ389" i="1" s="1"/>
  <c r="BJ388" i="1"/>
  <c r="BI388" i="1"/>
  <c r="BI387" i="1"/>
  <c r="BJ387" i="1" s="1"/>
  <c r="BJ386" i="1"/>
  <c r="BI386" i="1"/>
  <c r="BI385" i="1"/>
  <c r="BJ385" i="1" s="1"/>
  <c r="BJ384" i="1"/>
  <c r="BI384" i="1"/>
  <c r="BI372" i="1"/>
  <c r="BJ372" i="1" s="1"/>
  <c r="BI371" i="1"/>
  <c r="BJ371" i="1" s="1"/>
  <c r="BI370" i="1"/>
  <c r="BJ370" i="1" s="1"/>
  <c r="BJ369" i="1"/>
  <c r="BI369" i="1"/>
  <c r="BI368" i="1"/>
  <c r="BJ368" i="1" s="1"/>
  <c r="BI367" i="1"/>
  <c r="BJ367" i="1" s="1"/>
  <c r="BI298" i="1"/>
  <c r="BJ298" i="1" s="1"/>
  <c r="BI297" i="1"/>
  <c r="BJ297" i="1" s="1"/>
  <c r="BI293" i="1"/>
  <c r="BJ293" i="1" s="1"/>
  <c r="BI292" i="1"/>
  <c r="BJ292" i="1" s="1"/>
  <c r="BI291" i="1"/>
  <c r="BJ291" i="1" s="1"/>
  <c r="BI290" i="1"/>
  <c r="BJ290" i="1" s="1"/>
  <c r="BI289" i="1"/>
  <c r="BJ289" i="1" s="1"/>
  <c r="BI51" i="1"/>
  <c r="BJ51" i="1" s="1"/>
  <c r="BJ48" i="1"/>
  <c r="BJ47" i="1"/>
  <c r="BJ46" i="1"/>
  <c r="BI18" i="1"/>
  <c r="BJ18" i="1" s="1"/>
  <c r="BJ10" i="1"/>
  <c r="BD79" i="1" l="1"/>
  <c r="BH79" i="1" s="1"/>
  <c r="BI79" i="1" s="1"/>
  <c r="BJ79" i="1" s="1"/>
  <c r="BF48" i="1" l="1"/>
  <c r="BF47" i="1"/>
  <c r="BF46" i="1"/>
  <c r="BE520" i="1" l="1"/>
  <c r="BF520" i="1" s="1"/>
  <c r="BE466" i="1"/>
  <c r="BF466" i="1" s="1"/>
  <c r="BE18" i="1"/>
  <c r="BF18" i="1" s="1"/>
  <c r="AZ53" i="1"/>
  <c r="BA53" i="1" s="1"/>
  <c r="BB53" i="1" s="1"/>
  <c r="AW53" i="1"/>
  <c r="AX53" i="1" s="1"/>
  <c r="AS53" i="1"/>
  <c r="AO53" i="1"/>
  <c r="AZ52" i="1"/>
  <c r="BD52" i="1" s="1"/>
  <c r="BH52" i="1" s="1"/>
  <c r="BI52" i="1" s="1"/>
  <c r="BJ52" i="1" s="1"/>
  <c r="AW52" i="1"/>
  <c r="AX52" i="1" s="1"/>
  <c r="AS52" i="1"/>
  <c r="AO52" i="1"/>
  <c r="AZ45" i="1"/>
  <c r="BB45" i="1" s="1"/>
  <c r="AX45" i="1"/>
  <c r="AZ44" i="1"/>
  <c r="BB44" i="1" s="1"/>
  <c r="AX44" i="1"/>
  <c r="BD53" i="1" l="1"/>
  <c r="BD44" i="1"/>
  <c r="BD45" i="1"/>
  <c r="BE52" i="1"/>
  <c r="BF52" i="1" s="1"/>
  <c r="BA52" i="1"/>
  <c r="BB52" i="1" s="1"/>
  <c r="BE459" i="1"/>
  <c r="BF459" i="1" s="1"/>
  <c r="BE458" i="1"/>
  <c r="BF458" i="1" s="1"/>
  <c r="BE457" i="1"/>
  <c r="BF457" i="1" s="1"/>
  <c r="BE456" i="1"/>
  <c r="BF456" i="1" s="1"/>
  <c r="BE455" i="1"/>
  <c r="BF455" i="1" s="1"/>
  <c r="BE454" i="1"/>
  <c r="BF454" i="1" s="1"/>
  <c r="BE453" i="1"/>
  <c r="BF453" i="1" s="1"/>
  <c r="BE452" i="1"/>
  <c r="BF452" i="1" s="1"/>
  <c r="BE451" i="1"/>
  <c r="BF451" i="1" s="1"/>
  <c r="BE450" i="1"/>
  <c r="BF450" i="1" s="1"/>
  <c r="BE449" i="1"/>
  <c r="BF449" i="1" s="1"/>
  <c r="BE448" i="1"/>
  <c r="BF448" i="1" s="1"/>
  <c r="BE447" i="1"/>
  <c r="BF447" i="1" s="1"/>
  <c r="BE446" i="1"/>
  <c r="BF446" i="1" s="1"/>
  <c r="BE445" i="1"/>
  <c r="BF445" i="1" s="1"/>
  <c r="BE444" i="1"/>
  <c r="BF444" i="1" s="1"/>
  <c r="BE443" i="1"/>
  <c r="BF443" i="1" s="1"/>
  <c r="BE442" i="1"/>
  <c r="BF442" i="1" s="1"/>
  <c r="BE441" i="1"/>
  <c r="BF441" i="1" s="1"/>
  <c r="BE439" i="1"/>
  <c r="BF439" i="1" s="1"/>
  <c r="BE438" i="1"/>
  <c r="BF438" i="1" s="1"/>
  <c r="BE437" i="1"/>
  <c r="BF437" i="1" s="1"/>
  <c r="BE436" i="1"/>
  <c r="BF436" i="1" s="1"/>
  <c r="BE435" i="1"/>
  <c r="BF435" i="1" s="1"/>
  <c r="BE434" i="1"/>
  <c r="BF434" i="1" s="1"/>
  <c r="BE433" i="1"/>
  <c r="BF433" i="1" s="1"/>
  <c r="BE432" i="1"/>
  <c r="BF432" i="1" s="1"/>
  <c r="BE431" i="1"/>
  <c r="BF431" i="1" s="1"/>
  <c r="BE430" i="1"/>
  <c r="BF430" i="1" s="1"/>
  <c r="BE429" i="1"/>
  <c r="BF429" i="1" s="1"/>
  <c r="BE428" i="1"/>
  <c r="BF428" i="1" s="1"/>
  <c r="BE427" i="1"/>
  <c r="BF427" i="1" s="1"/>
  <c r="BE426" i="1"/>
  <c r="BF426" i="1" s="1"/>
  <c r="BE425" i="1"/>
  <c r="BF425" i="1" s="1"/>
  <c r="BE424" i="1"/>
  <c r="BF424" i="1" s="1"/>
  <c r="BE423" i="1"/>
  <c r="BF423" i="1" s="1"/>
  <c r="BE422" i="1"/>
  <c r="BF422" i="1" s="1"/>
  <c r="BE421" i="1"/>
  <c r="BF421" i="1" s="1"/>
  <c r="BE420" i="1"/>
  <c r="BF420" i="1" s="1"/>
  <c r="BE419" i="1"/>
  <c r="BF419" i="1" s="1"/>
  <c r="BE418" i="1"/>
  <c r="BF418" i="1" s="1"/>
  <c r="BE417" i="1"/>
  <c r="BF417" i="1" s="1"/>
  <c r="BE400" i="1"/>
  <c r="BF400" i="1" s="1"/>
  <c r="BE399" i="1"/>
  <c r="BF399" i="1" s="1"/>
  <c r="BE398" i="1"/>
  <c r="BF398" i="1" s="1"/>
  <c r="BE397" i="1"/>
  <c r="BF397" i="1" s="1"/>
  <c r="BE396" i="1"/>
  <c r="BF396" i="1" s="1"/>
  <c r="BE395" i="1"/>
  <c r="BF395" i="1" s="1"/>
  <c r="BE394" i="1"/>
  <c r="BF394" i="1" s="1"/>
  <c r="BE393" i="1"/>
  <c r="BF393" i="1" s="1"/>
  <c r="BE392" i="1"/>
  <c r="BF392" i="1" s="1"/>
  <c r="BE391" i="1"/>
  <c r="BF391" i="1" s="1"/>
  <c r="BE390" i="1"/>
  <c r="BF390" i="1" s="1"/>
  <c r="BE389" i="1"/>
  <c r="BF389" i="1" s="1"/>
  <c r="BE388" i="1"/>
  <c r="BF388" i="1" s="1"/>
  <c r="BE387" i="1"/>
  <c r="BF387" i="1" s="1"/>
  <c r="BE386" i="1"/>
  <c r="BF386" i="1" s="1"/>
  <c r="BE385" i="1"/>
  <c r="BF385" i="1" s="1"/>
  <c r="BE384" i="1"/>
  <c r="BF384" i="1" s="1"/>
  <c r="BE372" i="1"/>
  <c r="BF372" i="1" s="1"/>
  <c r="BE371" i="1"/>
  <c r="BF371" i="1" s="1"/>
  <c r="BE370" i="1"/>
  <c r="BF370" i="1" s="1"/>
  <c r="BE369" i="1"/>
  <c r="BF369" i="1" s="1"/>
  <c r="BE368" i="1"/>
  <c r="BF368" i="1" s="1"/>
  <c r="BE367" i="1"/>
  <c r="BF367" i="1" s="1"/>
  <c r="BE298" i="1"/>
  <c r="BF298" i="1" s="1"/>
  <c r="BE297" i="1"/>
  <c r="BF297" i="1" s="1"/>
  <c r="BE293" i="1"/>
  <c r="BF293" i="1" s="1"/>
  <c r="BE292" i="1"/>
  <c r="BF292" i="1" s="1"/>
  <c r="BE291" i="1"/>
  <c r="BF291" i="1" s="1"/>
  <c r="BE290" i="1"/>
  <c r="BF290" i="1" s="1"/>
  <c r="BE289" i="1"/>
  <c r="BF289" i="1" s="1"/>
  <c r="BE79" i="1"/>
  <c r="BF79" i="1" s="1"/>
  <c r="BF10" i="1"/>
  <c r="BF44" i="1" l="1"/>
  <c r="BH44" i="1"/>
  <c r="BJ44" i="1" s="1"/>
  <c r="BE53" i="1"/>
  <c r="BF53" i="1" s="1"/>
  <c r="BH53" i="1"/>
  <c r="BI53" i="1" s="1"/>
  <c r="BJ53" i="1" s="1"/>
  <c r="BF45" i="1"/>
  <c r="BH45" i="1"/>
  <c r="BJ45" i="1" s="1"/>
  <c r="AZ131" i="1"/>
  <c r="AW131" i="1"/>
  <c r="AX131" i="1" s="1"/>
  <c r="AZ130" i="1"/>
  <c r="BD130" i="1" s="1"/>
  <c r="AW130" i="1"/>
  <c r="AX130" i="1" s="1"/>
  <c r="BE130" i="1" l="1"/>
  <c r="BF130" i="1" s="1"/>
  <c r="BH130" i="1"/>
  <c r="BA131" i="1"/>
  <c r="BB131" i="1" s="1"/>
  <c r="BD131" i="1"/>
  <c r="BA130" i="1"/>
  <c r="BB130" i="1" s="1"/>
  <c r="AZ33" i="1"/>
  <c r="AW33" i="1"/>
  <c r="AX33" i="1" s="1"/>
  <c r="AN17" i="1"/>
  <c r="AK17" i="1"/>
  <c r="AL17" i="1" s="1"/>
  <c r="AH17" i="1"/>
  <c r="AI17" i="1" s="1"/>
  <c r="AE17" i="1"/>
  <c r="AF17" i="1" s="1"/>
  <c r="AB17" i="1"/>
  <c r="AC17" i="1" s="1"/>
  <c r="Y17" i="1"/>
  <c r="Z17" i="1" s="1"/>
  <c r="F17" i="1"/>
  <c r="G17" i="1" s="1"/>
  <c r="C17" i="1"/>
  <c r="D17" i="1" s="1"/>
  <c r="AN527" i="1"/>
  <c r="AR527" i="1" s="1"/>
  <c r="AK527" i="1"/>
  <c r="AL527" i="1" s="1"/>
  <c r="AH527" i="1"/>
  <c r="AI527" i="1" s="1"/>
  <c r="AE527" i="1"/>
  <c r="AF527" i="1" s="1"/>
  <c r="AB527" i="1"/>
  <c r="AC527" i="1" s="1"/>
  <c r="Y527" i="1"/>
  <c r="Z527" i="1" s="1"/>
  <c r="AZ465" i="1"/>
  <c r="AW465" i="1"/>
  <c r="AX465" i="1" s="1"/>
  <c r="AN465" i="1"/>
  <c r="AO465" i="1" s="1"/>
  <c r="AK465" i="1"/>
  <c r="AL465" i="1" s="1"/>
  <c r="AH465" i="1"/>
  <c r="AI465" i="1" s="1"/>
  <c r="AE465" i="1"/>
  <c r="AF465" i="1" s="1"/>
  <c r="AZ128" i="1"/>
  <c r="AW128" i="1"/>
  <c r="AX128" i="1" s="1"/>
  <c r="AZ127" i="1"/>
  <c r="AW127" i="1"/>
  <c r="AX127" i="1" s="1"/>
  <c r="AV106" i="1"/>
  <c r="AZ106" i="1" s="1"/>
  <c r="AV105" i="1"/>
  <c r="AZ105" i="1" s="1"/>
  <c r="AN509" i="1"/>
  <c r="AR509" i="1" s="1"/>
  <c r="AT509" i="1" s="1"/>
  <c r="AZ509" i="1"/>
  <c r="BD509" i="1" s="1"/>
  <c r="BH509" i="1" s="1"/>
  <c r="BJ509" i="1" s="1"/>
  <c r="AV161" i="1"/>
  <c r="AW161" i="1" s="1"/>
  <c r="AX161" i="1" s="1"/>
  <c r="AV160" i="1"/>
  <c r="AS160" i="1"/>
  <c r="AT160" i="1" s="1"/>
  <c r="AS161" i="1"/>
  <c r="AT161" i="1" s="1"/>
  <c r="AS158" i="1"/>
  <c r="AT158" i="1" s="1"/>
  <c r="AV158" i="1"/>
  <c r="AW158" i="1" s="1"/>
  <c r="AX158" i="1" s="1"/>
  <c r="AZ153" i="1"/>
  <c r="AV152" i="1"/>
  <c r="AW153" i="1"/>
  <c r="AX153" i="1" s="1"/>
  <c r="AS153" i="1"/>
  <c r="AT153" i="1" s="1"/>
  <c r="AS152" i="1"/>
  <c r="AT152" i="1" s="1"/>
  <c r="AW152" i="1"/>
  <c r="AV157" i="1"/>
  <c r="AV156" i="1"/>
  <c r="AV155" i="1"/>
  <c r="AN13" i="1"/>
  <c r="AR13" i="1" s="1"/>
  <c r="AV13" i="1" s="1"/>
  <c r="AN12" i="1"/>
  <c r="AR12" i="1" s="1"/>
  <c r="AX12" i="1"/>
  <c r="AN476" i="1"/>
  <c r="AP476" i="1" s="1"/>
  <c r="AR476" i="1"/>
  <c r="AN475" i="1"/>
  <c r="AR475" i="1" s="1"/>
  <c r="AV475" i="1" s="1"/>
  <c r="AZ475" i="1" s="1"/>
  <c r="BD475" i="1" s="1"/>
  <c r="AN474" i="1"/>
  <c r="AO474" i="1" s="1"/>
  <c r="AN473" i="1"/>
  <c r="AP473" i="1" s="1"/>
  <c r="AR473" i="1"/>
  <c r="AV473" i="1" s="1"/>
  <c r="AZ473" i="1" s="1"/>
  <c r="AZ472" i="1"/>
  <c r="AZ471" i="1"/>
  <c r="AZ470" i="1"/>
  <c r="BD470" i="1" s="1"/>
  <c r="BH470" i="1" s="1"/>
  <c r="BI470" i="1" s="1"/>
  <c r="BJ470" i="1" s="1"/>
  <c r="AN463" i="1"/>
  <c r="AV469" i="1"/>
  <c r="AZ469" i="1" s="1"/>
  <c r="BD469" i="1" s="1"/>
  <c r="AN464" i="1"/>
  <c r="AR464" i="1" s="1"/>
  <c r="AZ464" i="1"/>
  <c r="BD464" i="1" s="1"/>
  <c r="AZ463" i="1"/>
  <c r="AN489" i="1"/>
  <c r="AZ489" i="1"/>
  <c r="BD489" i="1" s="1"/>
  <c r="BH489" i="1" s="1"/>
  <c r="BJ489" i="1" s="1"/>
  <c r="AN488" i="1"/>
  <c r="AR488" i="1"/>
  <c r="AS488" i="1" s="1"/>
  <c r="AT488" i="1" s="1"/>
  <c r="AZ488" i="1"/>
  <c r="BD488" i="1" s="1"/>
  <c r="AZ353" i="1"/>
  <c r="AZ326" i="1"/>
  <c r="AZ42" i="1"/>
  <c r="AZ414" i="1"/>
  <c r="BD414" i="1" s="1"/>
  <c r="AZ412" i="1"/>
  <c r="AZ411" i="1"/>
  <c r="BD411" i="1" s="1"/>
  <c r="AZ410" i="1"/>
  <c r="AZ409" i="1"/>
  <c r="AN405" i="1"/>
  <c r="AZ381" i="1"/>
  <c r="AN380" i="1"/>
  <c r="AZ262" i="1"/>
  <c r="AZ263" i="1"/>
  <c r="AZ264" i="1"/>
  <c r="AZ265" i="1"/>
  <c r="AZ266" i="1"/>
  <c r="AZ267" i="1"/>
  <c r="AZ268" i="1"/>
  <c r="BA268" i="1" s="1"/>
  <c r="AZ261" i="1"/>
  <c r="AZ258" i="1"/>
  <c r="BD258" i="1" s="1"/>
  <c r="AZ257" i="1"/>
  <c r="AZ256" i="1"/>
  <c r="AZ255" i="1"/>
  <c r="AZ254" i="1"/>
  <c r="BA254" i="1" s="1"/>
  <c r="AZ253" i="1"/>
  <c r="AZ252" i="1"/>
  <c r="BD252" i="1" s="1"/>
  <c r="AZ251" i="1"/>
  <c r="BD251" i="1" s="1"/>
  <c r="BH251" i="1" s="1"/>
  <c r="BJ251" i="1" s="1"/>
  <c r="AV244" i="1"/>
  <c r="AZ244" i="1" s="1"/>
  <c r="BA470" i="1"/>
  <c r="BB470" i="1" s="1"/>
  <c r="BA411" i="1"/>
  <c r="BB411" i="1" s="1"/>
  <c r="BA258" i="1"/>
  <c r="BB258" i="1" s="1"/>
  <c r="BA252" i="1"/>
  <c r="BA459" i="1"/>
  <c r="BB459" i="1" s="1"/>
  <c r="BA458" i="1"/>
  <c r="BB458" i="1" s="1"/>
  <c r="BA457" i="1"/>
  <c r="BB457" i="1" s="1"/>
  <c r="BA456" i="1"/>
  <c r="BB456" i="1" s="1"/>
  <c r="BA455" i="1"/>
  <c r="BB455" i="1" s="1"/>
  <c r="BA454" i="1"/>
  <c r="BB454" i="1" s="1"/>
  <c r="BA453" i="1"/>
  <c r="BB453" i="1" s="1"/>
  <c r="BA452" i="1"/>
  <c r="BB452" i="1" s="1"/>
  <c r="BA451" i="1"/>
  <c r="BB451" i="1" s="1"/>
  <c r="BA450" i="1"/>
  <c r="BB450" i="1" s="1"/>
  <c r="BA449" i="1"/>
  <c r="BB449" i="1" s="1"/>
  <c r="BA448" i="1"/>
  <c r="BB448" i="1" s="1"/>
  <c r="BA447" i="1"/>
  <c r="BB447" i="1" s="1"/>
  <c r="BA446" i="1"/>
  <c r="BB446" i="1" s="1"/>
  <c r="BA445" i="1"/>
  <c r="BB445" i="1" s="1"/>
  <c r="BA444" i="1"/>
  <c r="BB444" i="1" s="1"/>
  <c r="BA443" i="1"/>
  <c r="BB443" i="1" s="1"/>
  <c r="BA442" i="1"/>
  <c r="BB442" i="1" s="1"/>
  <c r="BA441" i="1"/>
  <c r="BB441" i="1" s="1"/>
  <c r="BA439" i="1"/>
  <c r="BB439" i="1" s="1"/>
  <c r="BA438" i="1"/>
  <c r="BB438" i="1" s="1"/>
  <c r="BA437" i="1"/>
  <c r="BB437" i="1" s="1"/>
  <c r="BA436" i="1"/>
  <c r="BB436" i="1" s="1"/>
  <c r="BA435" i="1"/>
  <c r="BB435" i="1" s="1"/>
  <c r="BA434" i="1"/>
  <c r="BB434" i="1" s="1"/>
  <c r="BA433" i="1"/>
  <c r="BB433" i="1" s="1"/>
  <c r="BA432" i="1"/>
  <c r="BB432" i="1" s="1"/>
  <c r="BA431" i="1"/>
  <c r="BB431" i="1" s="1"/>
  <c r="BA430" i="1"/>
  <c r="BB430" i="1" s="1"/>
  <c r="BA429" i="1"/>
  <c r="BB429" i="1" s="1"/>
  <c r="BA428" i="1"/>
  <c r="BB428" i="1" s="1"/>
  <c r="BA427" i="1"/>
  <c r="BB427" i="1" s="1"/>
  <c r="BA426" i="1"/>
  <c r="BB426" i="1" s="1"/>
  <c r="BA425" i="1"/>
  <c r="BB425" i="1" s="1"/>
  <c r="BA424" i="1"/>
  <c r="BB424" i="1" s="1"/>
  <c r="BA423" i="1"/>
  <c r="BB423" i="1" s="1"/>
  <c r="BA422" i="1"/>
  <c r="BB422" i="1" s="1"/>
  <c r="BA421" i="1"/>
  <c r="BB421" i="1" s="1"/>
  <c r="BA420" i="1"/>
  <c r="BB420" i="1" s="1"/>
  <c r="BA419" i="1"/>
  <c r="BB419" i="1" s="1"/>
  <c r="BA418" i="1"/>
  <c r="BB418" i="1" s="1"/>
  <c r="BA417" i="1"/>
  <c r="BB417" i="1" s="1"/>
  <c r="BA400" i="1"/>
  <c r="BB400" i="1" s="1"/>
  <c r="BA399" i="1"/>
  <c r="BB399" i="1" s="1"/>
  <c r="BA398" i="1"/>
  <c r="BB398" i="1" s="1"/>
  <c r="BA397" i="1"/>
  <c r="BB397" i="1" s="1"/>
  <c r="BA396" i="1"/>
  <c r="BB396" i="1" s="1"/>
  <c r="BA395" i="1"/>
  <c r="BB395" i="1" s="1"/>
  <c r="BA394" i="1"/>
  <c r="BB394" i="1" s="1"/>
  <c r="BA393" i="1"/>
  <c r="BB393" i="1" s="1"/>
  <c r="BA392" i="1"/>
  <c r="BB392" i="1" s="1"/>
  <c r="BA391" i="1"/>
  <c r="BB391" i="1" s="1"/>
  <c r="BA390" i="1"/>
  <c r="BB390" i="1" s="1"/>
  <c r="BA389" i="1"/>
  <c r="BB389" i="1" s="1"/>
  <c r="BA388" i="1"/>
  <c r="BB388" i="1" s="1"/>
  <c r="BA387" i="1"/>
  <c r="BB387" i="1"/>
  <c r="BA386" i="1"/>
  <c r="BB386" i="1" s="1"/>
  <c r="BA385" i="1"/>
  <c r="BB385" i="1" s="1"/>
  <c r="BA384" i="1"/>
  <c r="BB384" i="1" s="1"/>
  <c r="BA372" i="1"/>
  <c r="BB372" i="1" s="1"/>
  <c r="BA371" i="1"/>
  <c r="BB371" i="1" s="1"/>
  <c r="BA370" i="1"/>
  <c r="BB370" i="1" s="1"/>
  <c r="BA369" i="1"/>
  <c r="BB369" i="1" s="1"/>
  <c r="BA368" i="1"/>
  <c r="BB368" i="1" s="1"/>
  <c r="BA367" i="1"/>
  <c r="BB367" i="1" s="1"/>
  <c r="BA298" i="1"/>
  <c r="BB298" i="1" s="1"/>
  <c r="BA297" i="1"/>
  <c r="BB297" i="1" s="1"/>
  <c r="BA293" i="1"/>
  <c r="BB293" i="1" s="1"/>
  <c r="BA292" i="1"/>
  <c r="BB292" i="1" s="1"/>
  <c r="BA291" i="1"/>
  <c r="BB291" i="1" s="1"/>
  <c r="BA290" i="1"/>
  <c r="BB290" i="1" s="1"/>
  <c r="BA289" i="1"/>
  <c r="BB289" i="1" s="1"/>
  <c r="AW258" i="1"/>
  <c r="AX258" i="1" s="1"/>
  <c r="AN258" i="1"/>
  <c r="AO258" i="1" s="1"/>
  <c r="AP258" i="1" s="1"/>
  <c r="AK258" i="1"/>
  <c r="AL258" i="1" s="1"/>
  <c r="AH258" i="1"/>
  <c r="AI258" i="1" s="1"/>
  <c r="AE258" i="1"/>
  <c r="AF258" i="1" s="1"/>
  <c r="AW257" i="1"/>
  <c r="AX257" i="1"/>
  <c r="AW256" i="1"/>
  <c r="AX256" i="1" s="1"/>
  <c r="AN256" i="1"/>
  <c r="AO256" i="1" s="1"/>
  <c r="AP256" i="1" s="1"/>
  <c r="AK256" i="1"/>
  <c r="AL256" i="1" s="1"/>
  <c r="AH256" i="1"/>
  <c r="AI256" i="1" s="1"/>
  <c r="AE256" i="1"/>
  <c r="AF256" i="1" s="1"/>
  <c r="AW255" i="1"/>
  <c r="AX255" i="1" s="1"/>
  <c r="AO255" i="1"/>
  <c r="AP255" i="1" s="1"/>
  <c r="AW254" i="1"/>
  <c r="AX254" i="1" s="1"/>
  <c r="AN254" i="1"/>
  <c r="AO254" i="1" s="1"/>
  <c r="AP254" i="1" s="1"/>
  <c r="AK254" i="1"/>
  <c r="AL254" i="1" s="1"/>
  <c r="AH254" i="1"/>
  <c r="AI254" i="1" s="1"/>
  <c r="AE254" i="1"/>
  <c r="AF254" i="1" s="1"/>
  <c r="AW253" i="1"/>
  <c r="AX253" i="1" s="1"/>
  <c r="AN253" i="1"/>
  <c r="AK253" i="1"/>
  <c r="AL253" i="1" s="1"/>
  <c r="AH253" i="1"/>
  <c r="AI253" i="1" s="1"/>
  <c r="AE253" i="1"/>
  <c r="AF253" i="1" s="1"/>
  <c r="AW252" i="1"/>
  <c r="AX252" i="1" s="1"/>
  <c r="AW251" i="1"/>
  <c r="AX251" i="1" s="1"/>
  <c r="AV249" i="1"/>
  <c r="AS249" i="1"/>
  <c r="AT249" i="1" s="1"/>
  <c r="AO249" i="1"/>
  <c r="AP249" i="1"/>
  <c r="AN248" i="1"/>
  <c r="AK248" i="1"/>
  <c r="AL248" i="1" s="1"/>
  <c r="AH248" i="1"/>
  <c r="AI248" i="1" s="1"/>
  <c r="AE248" i="1"/>
  <c r="AF248" i="1" s="1"/>
  <c r="AW353" i="1"/>
  <c r="AX353" i="1" s="1"/>
  <c r="AW261" i="1"/>
  <c r="AX261" i="1" s="1"/>
  <c r="AW262" i="1"/>
  <c r="AX262" i="1" s="1"/>
  <c r="AW263" i="1"/>
  <c r="AX263" i="1" s="1"/>
  <c r="AW265" i="1"/>
  <c r="AX265" i="1" s="1"/>
  <c r="AW266" i="1"/>
  <c r="AX266" i="1" s="1"/>
  <c r="AW267" i="1"/>
  <c r="AX267" i="1" s="1"/>
  <c r="AW268" i="1"/>
  <c r="AX268" i="1" s="1"/>
  <c r="AS244" i="1"/>
  <c r="AT244" i="1" s="1"/>
  <c r="AV242" i="1"/>
  <c r="AZ242" i="1" s="1"/>
  <c r="AS242" i="1"/>
  <c r="AT242" i="1" s="1"/>
  <c r="AV239" i="1"/>
  <c r="AV195" i="1"/>
  <c r="AV196" i="1"/>
  <c r="AZ196" i="1" s="1"/>
  <c r="AV204" i="1"/>
  <c r="AV206" i="1"/>
  <c r="AS204" i="1"/>
  <c r="AT204" i="1" s="1"/>
  <c r="AS205" i="1"/>
  <c r="AT205" i="1" s="1"/>
  <c r="AS206" i="1"/>
  <c r="AT206" i="1" s="1"/>
  <c r="AS195" i="1"/>
  <c r="AT195" i="1" s="1"/>
  <c r="AS196" i="1"/>
  <c r="AT196" i="1" s="1"/>
  <c r="AV147" i="1"/>
  <c r="AS155" i="1"/>
  <c r="AT155" i="1" s="1"/>
  <c r="AS156" i="1"/>
  <c r="AT156" i="1" s="1"/>
  <c r="AS157" i="1"/>
  <c r="AT157" i="1" s="1"/>
  <c r="AV151" i="1"/>
  <c r="AS151" i="1"/>
  <c r="AT151" i="1" s="1"/>
  <c r="AV150" i="1"/>
  <c r="AW150" i="1" s="1"/>
  <c r="AX150" i="1" s="1"/>
  <c r="AS150" i="1"/>
  <c r="AT150" i="1" s="1"/>
  <c r="AV149" i="1"/>
  <c r="AS149" i="1"/>
  <c r="AT149" i="1" s="1"/>
  <c r="AV148" i="1"/>
  <c r="AS148" i="1"/>
  <c r="AT148" i="1" s="1"/>
  <c r="AS147" i="1"/>
  <c r="AT147" i="1" s="1"/>
  <c r="AW242" i="1"/>
  <c r="AX242" i="1" s="1"/>
  <c r="AS239" i="1"/>
  <c r="AT239" i="1" s="1"/>
  <c r="AZ94" i="1"/>
  <c r="BD94" i="1" s="1"/>
  <c r="AN131" i="1"/>
  <c r="AR131" i="1" s="1"/>
  <c r="AK131" i="1"/>
  <c r="AL131" i="1" s="1"/>
  <c r="AH131" i="1"/>
  <c r="AI131" i="1" s="1"/>
  <c r="AE131" i="1"/>
  <c r="AF131" i="1" s="1"/>
  <c r="AB131" i="1"/>
  <c r="AC131" i="1" s="1"/>
  <c r="Y131" i="1"/>
  <c r="Z131" i="1" s="1"/>
  <c r="F131" i="1"/>
  <c r="G131" i="1" s="1"/>
  <c r="C131" i="1"/>
  <c r="D131" i="1" s="1"/>
  <c r="AR130" i="1"/>
  <c r="AS130" i="1" s="1"/>
  <c r="AT130" i="1" s="1"/>
  <c r="AO130" i="1"/>
  <c r="AP130" i="1" s="1"/>
  <c r="AK130" i="1"/>
  <c r="AL130" i="1" s="1"/>
  <c r="AH130" i="1"/>
  <c r="AI130" i="1" s="1"/>
  <c r="AE130" i="1"/>
  <c r="AF130" i="1" s="1"/>
  <c r="AB130" i="1"/>
  <c r="AC130" i="1" s="1"/>
  <c r="Y130" i="1"/>
  <c r="Z130" i="1" s="1"/>
  <c r="F130" i="1"/>
  <c r="G130" i="1" s="1"/>
  <c r="H130" i="1" s="1"/>
  <c r="I130" i="1" s="1"/>
  <c r="C130" i="1"/>
  <c r="D130" i="1" s="1"/>
  <c r="AN128" i="1"/>
  <c r="AO128" i="1" s="1"/>
  <c r="AP128" i="1" s="1"/>
  <c r="AK128" i="1"/>
  <c r="AL128" i="1" s="1"/>
  <c r="AH128" i="1"/>
  <c r="AI128" i="1" s="1"/>
  <c r="AE128" i="1"/>
  <c r="AF128" i="1" s="1"/>
  <c r="AB128" i="1"/>
  <c r="AC128" i="1" s="1"/>
  <c r="Y128" i="1"/>
  <c r="Z128" i="1" s="1"/>
  <c r="F128" i="1"/>
  <c r="G128" i="1" s="1"/>
  <c r="C128" i="1"/>
  <c r="D128" i="1" s="1"/>
  <c r="AN127" i="1"/>
  <c r="AK127" i="1"/>
  <c r="AL127" i="1" s="1"/>
  <c r="AH127" i="1"/>
  <c r="AI127" i="1" s="1"/>
  <c r="AE127" i="1"/>
  <c r="AF127" i="1" s="1"/>
  <c r="AB127" i="1"/>
  <c r="AC127" i="1" s="1"/>
  <c r="Y127" i="1"/>
  <c r="Z127" i="1" s="1"/>
  <c r="F127" i="1"/>
  <c r="G127" i="1" s="1"/>
  <c r="H127" i="1" s="1"/>
  <c r="C127" i="1"/>
  <c r="D127" i="1" s="1"/>
  <c r="AN125" i="1"/>
  <c r="AO125" i="1" s="1"/>
  <c r="AK125" i="1"/>
  <c r="AL125" i="1" s="1"/>
  <c r="AH125" i="1"/>
  <c r="AI125" i="1" s="1"/>
  <c r="AE125" i="1"/>
  <c r="AF125" i="1" s="1"/>
  <c r="AB125" i="1"/>
  <c r="AC125" i="1" s="1"/>
  <c r="Y125" i="1"/>
  <c r="Z125" i="1" s="1"/>
  <c r="F125" i="1"/>
  <c r="G125" i="1"/>
  <c r="H125" i="1" s="1"/>
  <c r="C125" i="1"/>
  <c r="D125" i="1" s="1"/>
  <c r="AN124" i="1"/>
  <c r="AO124" i="1" s="1"/>
  <c r="AP124" i="1" s="1"/>
  <c r="AK124" i="1"/>
  <c r="AL124" i="1" s="1"/>
  <c r="AH124" i="1"/>
  <c r="AI124" i="1" s="1"/>
  <c r="AE124" i="1"/>
  <c r="AF124" i="1" s="1"/>
  <c r="AB124" i="1"/>
  <c r="AC124" i="1" s="1"/>
  <c r="Y124" i="1"/>
  <c r="Z124" i="1" s="1"/>
  <c r="F124" i="1"/>
  <c r="G124" i="1" s="1"/>
  <c r="H124" i="1" s="1"/>
  <c r="C124" i="1"/>
  <c r="D124" i="1" s="1"/>
  <c r="AN122" i="1"/>
  <c r="AK122" i="1"/>
  <c r="AL122" i="1" s="1"/>
  <c r="AH122" i="1"/>
  <c r="AI122" i="1" s="1"/>
  <c r="AE122" i="1"/>
  <c r="AF122" i="1" s="1"/>
  <c r="AB122" i="1"/>
  <c r="AC122" i="1" s="1"/>
  <c r="Y122" i="1"/>
  <c r="Z122" i="1" s="1"/>
  <c r="F122" i="1"/>
  <c r="G122" i="1" s="1"/>
  <c r="C122" i="1"/>
  <c r="D122" i="1" s="1"/>
  <c r="AN121" i="1"/>
  <c r="AO121" i="1" s="1"/>
  <c r="AP121" i="1" s="1"/>
  <c r="AK121" i="1"/>
  <c r="AL121" i="1" s="1"/>
  <c r="AH121" i="1"/>
  <c r="AI121" i="1" s="1"/>
  <c r="AE121" i="1"/>
  <c r="AF121" i="1" s="1"/>
  <c r="AB121" i="1"/>
  <c r="AC121" i="1" s="1"/>
  <c r="Y121" i="1"/>
  <c r="Z121" i="1" s="1"/>
  <c r="F121" i="1"/>
  <c r="G121" i="1" s="1"/>
  <c r="H121" i="1" s="1"/>
  <c r="C121" i="1"/>
  <c r="D121" i="1" s="1"/>
  <c r="AR118" i="1"/>
  <c r="AS118" i="1" s="1"/>
  <c r="AZ118" i="1"/>
  <c r="AO118" i="1"/>
  <c r="AP118" i="1" s="1"/>
  <c r="AK118" i="1"/>
  <c r="AL118" i="1" s="1"/>
  <c r="AH118" i="1"/>
  <c r="AI118" i="1" s="1"/>
  <c r="AE118" i="1"/>
  <c r="AF118" i="1" s="1"/>
  <c r="AB118" i="1"/>
  <c r="AC118" i="1" s="1"/>
  <c r="Y118" i="1"/>
  <c r="Z118" i="1" s="1"/>
  <c r="T118" i="1"/>
  <c r="U118" i="1" s="1"/>
  <c r="V118" i="1" s="1"/>
  <c r="M118" i="1"/>
  <c r="N118" i="1" s="1"/>
  <c r="AR117" i="1"/>
  <c r="AO117" i="1"/>
  <c r="AP117" i="1" s="1"/>
  <c r="AK117" i="1"/>
  <c r="AL117" i="1" s="1"/>
  <c r="AH117" i="1"/>
  <c r="AI117" i="1" s="1"/>
  <c r="AE117" i="1"/>
  <c r="AF117" i="1" s="1"/>
  <c r="AB117" i="1"/>
  <c r="AC117" i="1" s="1"/>
  <c r="Y117" i="1"/>
  <c r="Z117" i="1" s="1"/>
  <c r="T117" i="1"/>
  <c r="U117" i="1" s="1"/>
  <c r="V117" i="1" s="1"/>
  <c r="M117" i="1"/>
  <c r="N117" i="1" s="1"/>
  <c r="AR116" i="1"/>
  <c r="AS116" i="1" s="1"/>
  <c r="AZ116" i="1"/>
  <c r="AO116" i="1"/>
  <c r="AP116" i="1" s="1"/>
  <c r="AK116" i="1"/>
  <c r="AL116" i="1" s="1"/>
  <c r="AH116" i="1"/>
  <c r="AI116" i="1" s="1"/>
  <c r="AE116" i="1"/>
  <c r="AF116" i="1" s="1"/>
  <c r="AB116" i="1"/>
  <c r="AC116" i="1" s="1"/>
  <c r="Y116" i="1"/>
  <c r="Z116" i="1" s="1"/>
  <c r="T116" i="1"/>
  <c r="U116" i="1" s="1"/>
  <c r="M116" i="1"/>
  <c r="N116" i="1" s="1"/>
  <c r="AR114" i="1"/>
  <c r="AO114" i="1"/>
  <c r="AP114" i="1" s="1"/>
  <c r="AK114" i="1"/>
  <c r="AL114" i="1" s="1"/>
  <c r="AH114" i="1"/>
  <c r="AI114" i="1" s="1"/>
  <c r="AE114" i="1"/>
  <c r="AF114" i="1" s="1"/>
  <c r="AB114" i="1"/>
  <c r="AC114" i="1" s="1"/>
  <c r="Y114" i="1"/>
  <c r="Z114" i="1" s="1"/>
  <c r="T114" i="1"/>
  <c r="U114" i="1" s="1"/>
  <c r="M114" i="1"/>
  <c r="N114" i="1" s="1"/>
  <c r="AN113" i="1"/>
  <c r="AO113" i="1" s="1"/>
  <c r="AK113" i="1"/>
  <c r="AL113" i="1" s="1"/>
  <c r="AH113" i="1"/>
  <c r="AI113" i="1" s="1"/>
  <c r="AE113" i="1"/>
  <c r="AF113" i="1" s="1"/>
  <c r="AB113" i="1"/>
  <c r="AC113" i="1" s="1"/>
  <c r="Y113" i="1"/>
  <c r="Z113" i="1" s="1"/>
  <c r="T113" i="1"/>
  <c r="U113" i="1" s="1"/>
  <c r="M113" i="1"/>
  <c r="N113" i="1" s="1"/>
  <c r="AN112" i="1"/>
  <c r="AK112" i="1"/>
  <c r="AL112" i="1" s="1"/>
  <c r="AH112" i="1"/>
  <c r="AI112" i="1" s="1"/>
  <c r="AE112" i="1"/>
  <c r="AF112" i="1" s="1"/>
  <c r="AB112" i="1"/>
  <c r="AC112" i="1" s="1"/>
  <c r="Y112" i="1"/>
  <c r="Z112" i="1" s="1"/>
  <c r="T112" i="1"/>
  <c r="U112" i="1" s="1"/>
  <c r="M112" i="1"/>
  <c r="N112" i="1" s="1"/>
  <c r="AR109" i="1"/>
  <c r="AO109" i="1"/>
  <c r="AP109" i="1" s="1"/>
  <c r="AR108" i="1"/>
  <c r="AS108" i="1" s="1"/>
  <c r="AT108" i="1" s="1"/>
  <c r="AO108" i="1"/>
  <c r="AP108" i="1" s="1"/>
  <c r="AS106" i="1"/>
  <c r="AT106" i="1" s="1"/>
  <c r="AS105" i="1"/>
  <c r="AT105" i="1" s="1"/>
  <c r="AS104" i="1"/>
  <c r="AT104" i="1" s="1"/>
  <c r="AR102" i="1"/>
  <c r="AV102" i="1" s="1"/>
  <c r="AO102" i="1"/>
  <c r="AP102" i="1" s="1"/>
  <c r="AR101" i="1"/>
  <c r="AO101" i="1"/>
  <c r="AP101" i="1" s="1"/>
  <c r="AR100" i="1"/>
  <c r="AO100" i="1"/>
  <c r="AP100" i="1"/>
  <c r="AR98" i="1"/>
  <c r="AS98" i="1" s="1"/>
  <c r="AT98" i="1" s="1"/>
  <c r="AO98" i="1"/>
  <c r="AP98" i="1" s="1"/>
  <c r="AR97" i="1"/>
  <c r="AS97" i="1" s="1"/>
  <c r="AT97" i="1" s="1"/>
  <c r="AO97" i="1"/>
  <c r="AP97" i="1"/>
  <c r="AR96" i="1"/>
  <c r="AS96" i="1" s="1"/>
  <c r="AT96" i="1" s="1"/>
  <c r="AO96" i="1"/>
  <c r="AP96" i="1" s="1"/>
  <c r="AS94" i="1"/>
  <c r="AT94" i="1" s="1"/>
  <c r="AO94" i="1"/>
  <c r="AP94" i="1"/>
  <c r="AR93" i="1"/>
  <c r="AS93" i="1" s="1"/>
  <c r="AO93" i="1"/>
  <c r="AP93" i="1" s="1"/>
  <c r="AR92" i="1"/>
  <c r="AO92" i="1"/>
  <c r="AP92" i="1" s="1"/>
  <c r="AW42" i="1"/>
  <c r="AX42" i="1" s="1"/>
  <c r="AS42" i="1"/>
  <c r="AO43" i="1"/>
  <c r="AS43" i="1"/>
  <c r="AZ43" i="1"/>
  <c r="BD43" i="1" s="1"/>
  <c r="C49" i="1"/>
  <c r="D49" i="1" s="1"/>
  <c r="F49" i="1"/>
  <c r="G49" i="1" s="1"/>
  <c r="Y49" i="1"/>
  <c r="Z49" i="1" s="1"/>
  <c r="AK49" i="1"/>
  <c r="AL49" i="1" s="1"/>
  <c r="AO49" i="1"/>
  <c r="AP49" i="1" s="1"/>
  <c r="AS49" i="1"/>
  <c r="AT49" i="1" s="1"/>
  <c r="C50" i="1"/>
  <c r="D50" i="1" s="1"/>
  <c r="F50" i="1"/>
  <c r="G50" i="1" s="1"/>
  <c r="Y50" i="1"/>
  <c r="Z50" i="1" s="1"/>
  <c r="AK50" i="1"/>
  <c r="AL50" i="1" s="1"/>
  <c r="AO50" i="1"/>
  <c r="AP50" i="1" s="1"/>
  <c r="AS50" i="1"/>
  <c r="AT50" i="1" s="1"/>
  <c r="AO51" i="1"/>
  <c r="AS51" i="1"/>
  <c r="AO54" i="1"/>
  <c r="AS54" i="1"/>
  <c r="AW106" i="1"/>
  <c r="AW54" i="1"/>
  <c r="AX54" i="1" s="1"/>
  <c r="AZ54" i="1"/>
  <c r="AW49" i="1"/>
  <c r="AX49" i="1" s="1"/>
  <c r="AZ49" i="1"/>
  <c r="AW51" i="1"/>
  <c r="AX51" i="1" s="1"/>
  <c r="AZ51" i="1"/>
  <c r="AW104" i="1"/>
  <c r="AX104" i="1" s="1"/>
  <c r="AZ104" i="1"/>
  <c r="AZ114" i="1"/>
  <c r="AZ117" i="1"/>
  <c r="AW94" i="1"/>
  <c r="AX94" i="1" s="1"/>
  <c r="AW116" i="1"/>
  <c r="AX116" i="1" s="1"/>
  <c r="AW118" i="1"/>
  <c r="AX118" i="1" s="1"/>
  <c r="AZ112" i="1"/>
  <c r="W117" i="1"/>
  <c r="AR128" i="1"/>
  <c r="AX43" i="1"/>
  <c r="AV199" i="1"/>
  <c r="AW96" i="1"/>
  <c r="AX96" i="1" s="1"/>
  <c r="AZ96" i="1"/>
  <c r="AW93" i="1"/>
  <c r="AX93" i="1" s="1"/>
  <c r="AZ93" i="1"/>
  <c r="AW97" i="1"/>
  <c r="AX97" i="1" s="1"/>
  <c r="AZ97" i="1"/>
  <c r="AW98" i="1"/>
  <c r="AZ98" i="1"/>
  <c r="AW113" i="1"/>
  <c r="AX113" i="1" s="1"/>
  <c r="AZ113" i="1"/>
  <c r="AX98" i="1"/>
  <c r="AW112" i="1"/>
  <c r="AX112" i="1"/>
  <c r="AW117" i="1"/>
  <c r="AX117" i="1" s="1"/>
  <c r="AW114" i="1"/>
  <c r="AX114" i="1" s="1"/>
  <c r="AZ41" i="1"/>
  <c r="BD41" i="1" s="1"/>
  <c r="BH41" i="1" s="1"/>
  <c r="BI41" i="1" s="1"/>
  <c r="BJ41" i="1" s="1"/>
  <c r="AZ39" i="1"/>
  <c r="AZ38" i="1"/>
  <c r="BA41" i="1"/>
  <c r="BB41" i="1" s="1"/>
  <c r="AW414" i="1"/>
  <c r="AX414" i="1" s="1"/>
  <c r="AW326" i="1"/>
  <c r="AX326" i="1" s="1"/>
  <c r="AW409" i="1"/>
  <c r="AX409" i="1" s="1"/>
  <c r="AW412" i="1"/>
  <c r="AX412" i="1" s="1"/>
  <c r="AW411" i="1"/>
  <c r="AX411" i="1" s="1"/>
  <c r="AW410" i="1"/>
  <c r="AX410" i="1" s="1"/>
  <c r="AW471" i="1"/>
  <c r="AX471" i="1" s="1"/>
  <c r="AW470" i="1"/>
  <c r="AX470" i="1" s="1"/>
  <c r="AW472" i="1"/>
  <c r="AX472" i="1" s="1"/>
  <c r="AW381" i="1"/>
  <c r="AX381" i="1" s="1"/>
  <c r="AW264" i="1"/>
  <c r="AX264" i="1" s="1"/>
  <c r="AW459" i="1"/>
  <c r="AX459" i="1" s="1"/>
  <c r="AW458" i="1"/>
  <c r="AX458" i="1" s="1"/>
  <c r="AW457" i="1"/>
  <c r="AX457" i="1" s="1"/>
  <c r="AW456" i="1"/>
  <c r="AX456" i="1" s="1"/>
  <c r="AW455" i="1"/>
  <c r="AX455" i="1" s="1"/>
  <c r="AW454" i="1"/>
  <c r="AX454" i="1" s="1"/>
  <c r="AW453" i="1"/>
  <c r="AX453" i="1" s="1"/>
  <c r="AW452" i="1"/>
  <c r="AX452" i="1" s="1"/>
  <c r="AW451" i="1"/>
  <c r="AX451" i="1" s="1"/>
  <c r="AW450" i="1"/>
  <c r="AX450" i="1" s="1"/>
  <c r="AW449" i="1"/>
  <c r="AX449" i="1" s="1"/>
  <c r="AW448" i="1"/>
  <c r="AX448" i="1" s="1"/>
  <c r="AW447" i="1"/>
  <c r="AX447" i="1" s="1"/>
  <c r="AW446" i="1"/>
  <c r="AX446" i="1" s="1"/>
  <c r="AW445" i="1"/>
  <c r="AX445" i="1" s="1"/>
  <c r="AW444" i="1"/>
  <c r="AX444" i="1" s="1"/>
  <c r="AW443" i="1"/>
  <c r="AX443" i="1" s="1"/>
  <c r="AW442" i="1"/>
  <c r="AX442" i="1"/>
  <c r="AW441" i="1"/>
  <c r="AX441" i="1" s="1"/>
  <c r="AW439" i="1"/>
  <c r="AX439" i="1" s="1"/>
  <c r="AW438" i="1"/>
  <c r="AX438" i="1" s="1"/>
  <c r="AW437" i="1"/>
  <c r="AX437" i="1" s="1"/>
  <c r="AW436" i="1"/>
  <c r="AX436" i="1" s="1"/>
  <c r="AW435" i="1"/>
  <c r="AX435" i="1" s="1"/>
  <c r="AW434" i="1"/>
  <c r="AX434" i="1" s="1"/>
  <c r="AW433" i="1"/>
  <c r="AX433" i="1" s="1"/>
  <c r="AW432" i="1"/>
  <c r="AX432" i="1" s="1"/>
  <c r="AW431" i="1"/>
  <c r="AX431" i="1" s="1"/>
  <c r="AW430" i="1"/>
  <c r="AX430" i="1" s="1"/>
  <c r="AW429" i="1"/>
  <c r="AX429" i="1" s="1"/>
  <c r="AW428" i="1"/>
  <c r="AX428" i="1" s="1"/>
  <c r="AW427" i="1"/>
  <c r="AX427" i="1"/>
  <c r="AW426" i="1"/>
  <c r="AX426" i="1" s="1"/>
  <c r="AW425" i="1"/>
  <c r="AX425" i="1" s="1"/>
  <c r="AW424" i="1"/>
  <c r="AX424" i="1" s="1"/>
  <c r="AW423" i="1"/>
  <c r="AX423" i="1" s="1"/>
  <c r="AW422" i="1"/>
  <c r="AX422" i="1" s="1"/>
  <c r="AW421" i="1"/>
  <c r="AX421" i="1"/>
  <c r="AW420" i="1"/>
  <c r="AX420" i="1" s="1"/>
  <c r="AW419" i="1"/>
  <c r="AX419" i="1" s="1"/>
  <c r="AW418" i="1"/>
  <c r="AX418" i="1" s="1"/>
  <c r="AW417" i="1"/>
  <c r="AX417" i="1" s="1"/>
  <c r="AW400" i="1"/>
  <c r="AX400" i="1" s="1"/>
  <c r="AW399" i="1"/>
  <c r="AX399" i="1" s="1"/>
  <c r="AW398" i="1"/>
  <c r="AX398" i="1" s="1"/>
  <c r="AW397" i="1"/>
  <c r="AX397" i="1"/>
  <c r="AW396" i="1"/>
  <c r="AX396" i="1" s="1"/>
  <c r="AW395" i="1"/>
  <c r="AX395" i="1" s="1"/>
  <c r="AW394" i="1"/>
  <c r="AX394" i="1" s="1"/>
  <c r="AW393" i="1"/>
  <c r="AX393" i="1" s="1"/>
  <c r="AW392" i="1"/>
  <c r="AX392" i="1" s="1"/>
  <c r="AW391" i="1"/>
  <c r="AX391" i="1" s="1"/>
  <c r="AW390" i="1"/>
  <c r="AX390" i="1" s="1"/>
  <c r="AW389" i="1"/>
  <c r="AX389" i="1" s="1"/>
  <c r="AW388" i="1"/>
  <c r="AX388" i="1" s="1"/>
  <c r="AW387" i="1"/>
  <c r="AX387" i="1" s="1"/>
  <c r="AW386" i="1"/>
  <c r="AX386" i="1" s="1"/>
  <c r="AW385" i="1"/>
  <c r="AX385" i="1" s="1"/>
  <c r="AW384" i="1"/>
  <c r="AX384" i="1" s="1"/>
  <c r="AW372" i="1"/>
  <c r="AX372" i="1" s="1"/>
  <c r="AW371" i="1"/>
  <c r="AX371" i="1" s="1"/>
  <c r="AW370" i="1"/>
  <c r="AX370" i="1" s="1"/>
  <c r="AW369" i="1"/>
  <c r="AX369" i="1" s="1"/>
  <c r="AW368" i="1"/>
  <c r="AX368" i="1"/>
  <c r="AW367" i="1"/>
  <c r="AX367" i="1" s="1"/>
  <c r="AW298" i="1"/>
  <c r="AX298" i="1" s="1"/>
  <c r="AW297" i="1"/>
  <c r="AX297" i="1" s="1"/>
  <c r="AW293" i="1"/>
  <c r="AX293" i="1" s="1"/>
  <c r="AW292" i="1"/>
  <c r="AX292" i="1" s="1"/>
  <c r="AW291" i="1"/>
  <c r="AX291" i="1" s="1"/>
  <c r="AW290" i="1"/>
  <c r="AX290" i="1" s="1"/>
  <c r="AW289" i="1"/>
  <c r="AX289" i="1" s="1"/>
  <c r="AW41" i="1"/>
  <c r="AX41" i="1" s="1"/>
  <c r="AW39" i="1"/>
  <c r="AX39" i="1"/>
  <c r="AW38" i="1"/>
  <c r="AX38" i="1" s="1"/>
  <c r="AR301" i="1"/>
  <c r="AV301" i="1" s="1"/>
  <c r="AR302" i="1"/>
  <c r="AR303" i="1"/>
  <c r="AR304" i="1"/>
  <c r="AR305" i="1"/>
  <c r="AR306" i="1"/>
  <c r="AS306" i="1" s="1"/>
  <c r="AV306" i="1"/>
  <c r="AZ306" i="1" s="1"/>
  <c r="AR307" i="1"/>
  <c r="AS307" i="1" s="1"/>
  <c r="AR308" i="1"/>
  <c r="AR309" i="1"/>
  <c r="AR310" i="1"/>
  <c r="AR311" i="1"/>
  <c r="AR312" i="1"/>
  <c r="AR313" i="1"/>
  <c r="AR314" i="1"/>
  <c r="AR315" i="1"/>
  <c r="AS315" i="1" s="1"/>
  <c r="AT315" i="1" s="1"/>
  <c r="AR316" i="1"/>
  <c r="AV316" i="1" s="1"/>
  <c r="AR317" i="1"/>
  <c r="AR318" i="1"/>
  <c r="AR319" i="1"/>
  <c r="AR320" i="1"/>
  <c r="AR321" i="1"/>
  <c r="AR322" i="1"/>
  <c r="AR323" i="1"/>
  <c r="AV323" i="1" s="1"/>
  <c r="AR324" i="1"/>
  <c r="AS324" i="1" s="1"/>
  <c r="AR325" i="1"/>
  <c r="AV325" i="1" s="1"/>
  <c r="AW325" i="1" s="1"/>
  <c r="AR328" i="1"/>
  <c r="AR329" i="1"/>
  <c r="AR330" i="1"/>
  <c r="AR331" i="1"/>
  <c r="AR332" i="1"/>
  <c r="AS332" i="1" s="1"/>
  <c r="AR333" i="1"/>
  <c r="AR334" i="1"/>
  <c r="AV334" i="1" s="1"/>
  <c r="AW334" i="1" s="1"/>
  <c r="AR335" i="1"/>
  <c r="AV335" i="1" s="1"/>
  <c r="AR336" i="1"/>
  <c r="AR337" i="1"/>
  <c r="AR338" i="1"/>
  <c r="AR339" i="1"/>
  <c r="AR340" i="1"/>
  <c r="AR341" i="1"/>
  <c r="AR342" i="1"/>
  <c r="AS342" i="1" s="1"/>
  <c r="AR343" i="1"/>
  <c r="AR300" i="1"/>
  <c r="AO301" i="1"/>
  <c r="AP301" i="1" s="1"/>
  <c r="AO302" i="1"/>
  <c r="AP302" i="1" s="1"/>
  <c r="AO303" i="1"/>
  <c r="AP303" i="1" s="1"/>
  <c r="AO304" i="1"/>
  <c r="AP304" i="1" s="1"/>
  <c r="AO305" i="1"/>
  <c r="AP305" i="1" s="1"/>
  <c r="AO306" i="1"/>
  <c r="AP306" i="1" s="1"/>
  <c r="AO307" i="1"/>
  <c r="AP307" i="1" s="1"/>
  <c r="AO308" i="1"/>
  <c r="AP308" i="1" s="1"/>
  <c r="AO309" i="1"/>
  <c r="AP309" i="1" s="1"/>
  <c r="AO310" i="1"/>
  <c r="AP310" i="1" s="1"/>
  <c r="AO311" i="1"/>
  <c r="AP311" i="1" s="1"/>
  <c r="AO312" i="1"/>
  <c r="AP312" i="1" s="1"/>
  <c r="AO313" i="1"/>
  <c r="AP313" i="1" s="1"/>
  <c r="AO314" i="1"/>
  <c r="AP314" i="1" s="1"/>
  <c r="AO315" i="1"/>
  <c r="AP315" i="1" s="1"/>
  <c r="AO316" i="1"/>
  <c r="AP316" i="1" s="1"/>
  <c r="AO317" i="1"/>
  <c r="AP317" i="1" s="1"/>
  <c r="AO318" i="1"/>
  <c r="AP318" i="1" s="1"/>
  <c r="AO319" i="1"/>
  <c r="AP319" i="1" s="1"/>
  <c r="AO320" i="1"/>
  <c r="AP320" i="1" s="1"/>
  <c r="AO321" i="1"/>
  <c r="AP321" i="1" s="1"/>
  <c r="AO322" i="1"/>
  <c r="AP322" i="1" s="1"/>
  <c r="AO323" i="1"/>
  <c r="AP323" i="1" s="1"/>
  <c r="AO324" i="1"/>
  <c r="AP324" i="1" s="1"/>
  <c r="AO325" i="1"/>
  <c r="AP325" i="1" s="1"/>
  <c r="AO328" i="1"/>
  <c r="AP328" i="1" s="1"/>
  <c r="AO329" i="1"/>
  <c r="AP329" i="1" s="1"/>
  <c r="AO330" i="1"/>
  <c r="AP330" i="1" s="1"/>
  <c r="AO331" i="1"/>
  <c r="AP331" i="1" s="1"/>
  <c r="AO332" i="1"/>
  <c r="AP332" i="1" s="1"/>
  <c r="AO333" i="1"/>
  <c r="AP333" i="1" s="1"/>
  <c r="AO334" i="1"/>
  <c r="AP334" i="1" s="1"/>
  <c r="AO335" i="1"/>
  <c r="AP335" i="1" s="1"/>
  <c r="AO336" i="1"/>
  <c r="AP336" i="1" s="1"/>
  <c r="AO337" i="1"/>
  <c r="AP337" i="1" s="1"/>
  <c r="AO338" i="1"/>
  <c r="AP338" i="1" s="1"/>
  <c r="AO339" i="1"/>
  <c r="AP339" i="1" s="1"/>
  <c r="AO340" i="1"/>
  <c r="AP340" i="1" s="1"/>
  <c r="AO341" i="1"/>
  <c r="AP341" i="1" s="1"/>
  <c r="AO342" i="1"/>
  <c r="AP342" i="1" s="1"/>
  <c r="AO343" i="1"/>
  <c r="AP343" i="1" s="1"/>
  <c r="AO300" i="1"/>
  <c r="AP300" i="1" s="1"/>
  <c r="AN189" i="1"/>
  <c r="AR189" i="1" s="1"/>
  <c r="AN192" i="1"/>
  <c r="AN79" i="1"/>
  <c r="AN80" i="1"/>
  <c r="AN81" i="1"/>
  <c r="AN82" i="1"/>
  <c r="AR82" i="1" s="1"/>
  <c r="AN83" i="1"/>
  <c r="AS325" i="1"/>
  <c r="AT325" i="1" s="1"/>
  <c r="AS323" i="1"/>
  <c r="AS334" i="1"/>
  <c r="AT334" i="1" s="1"/>
  <c r="AS316" i="1"/>
  <c r="AT316" i="1" s="1"/>
  <c r="AS459" i="1"/>
  <c r="AT459" i="1" s="1"/>
  <c r="AS458" i="1"/>
  <c r="AT458" i="1" s="1"/>
  <c r="AS457" i="1"/>
  <c r="AT457" i="1" s="1"/>
  <c r="AS456" i="1"/>
  <c r="AT456" i="1" s="1"/>
  <c r="AS455" i="1"/>
  <c r="AT455" i="1" s="1"/>
  <c r="AS454" i="1"/>
  <c r="AT454" i="1" s="1"/>
  <c r="AS453" i="1"/>
  <c r="AT453" i="1" s="1"/>
  <c r="AS452" i="1"/>
  <c r="AT452" i="1" s="1"/>
  <c r="AS451" i="1"/>
  <c r="AT451" i="1" s="1"/>
  <c r="AS450" i="1"/>
  <c r="AT450" i="1" s="1"/>
  <c r="AS449" i="1"/>
  <c r="AT449" i="1" s="1"/>
  <c r="AS448" i="1"/>
  <c r="AT448" i="1" s="1"/>
  <c r="AS447" i="1"/>
  <c r="AT447" i="1" s="1"/>
  <c r="AS446" i="1"/>
  <c r="AT446" i="1" s="1"/>
  <c r="AS445" i="1"/>
  <c r="AT445" i="1" s="1"/>
  <c r="AS444" i="1"/>
  <c r="AT444" i="1" s="1"/>
  <c r="AS443" i="1"/>
  <c r="AT443" i="1" s="1"/>
  <c r="AS442" i="1"/>
  <c r="AT442" i="1" s="1"/>
  <c r="AS441" i="1"/>
  <c r="AT441" i="1" s="1"/>
  <c r="AS439" i="1"/>
  <c r="AT439" i="1" s="1"/>
  <c r="AS438" i="1"/>
  <c r="AT438" i="1" s="1"/>
  <c r="AS437" i="1"/>
  <c r="AT437" i="1" s="1"/>
  <c r="AS436" i="1"/>
  <c r="AT436" i="1" s="1"/>
  <c r="AS435" i="1"/>
  <c r="AT435" i="1" s="1"/>
  <c r="AS434" i="1"/>
  <c r="AT434" i="1" s="1"/>
  <c r="AS433" i="1"/>
  <c r="AT433" i="1" s="1"/>
  <c r="AS432" i="1"/>
  <c r="AT432" i="1" s="1"/>
  <c r="AS431" i="1"/>
  <c r="AT431" i="1" s="1"/>
  <c r="AS430" i="1"/>
  <c r="AT430" i="1" s="1"/>
  <c r="AS429" i="1"/>
  <c r="AT429" i="1" s="1"/>
  <c r="AS428" i="1"/>
  <c r="AT428" i="1" s="1"/>
  <c r="AS427" i="1"/>
  <c r="AT427" i="1" s="1"/>
  <c r="AS426" i="1"/>
  <c r="AT426" i="1" s="1"/>
  <c r="AS425" i="1"/>
  <c r="AT425" i="1" s="1"/>
  <c r="AS424" i="1"/>
  <c r="AT424" i="1" s="1"/>
  <c r="AS423" i="1"/>
  <c r="AT423" i="1" s="1"/>
  <c r="AS422" i="1"/>
  <c r="AT422" i="1" s="1"/>
  <c r="AS421" i="1"/>
  <c r="AT421" i="1" s="1"/>
  <c r="AS420" i="1"/>
  <c r="AT420" i="1" s="1"/>
  <c r="AS419" i="1"/>
  <c r="AT419" i="1" s="1"/>
  <c r="AS418" i="1"/>
  <c r="AT418" i="1" s="1"/>
  <c r="AS417" i="1"/>
  <c r="AT417" i="1" s="1"/>
  <c r="AS400" i="1"/>
  <c r="AT400" i="1" s="1"/>
  <c r="AS399" i="1"/>
  <c r="AT399" i="1" s="1"/>
  <c r="AS398" i="1"/>
  <c r="AT398" i="1" s="1"/>
  <c r="AS397" i="1"/>
  <c r="AT397" i="1" s="1"/>
  <c r="AS396" i="1"/>
  <c r="AT396" i="1" s="1"/>
  <c r="AS395" i="1"/>
  <c r="AT395" i="1" s="1"/>
  <c r="AS394" i="1"/>
  <c r="AT394" i="1" s="1"/>
  <c r="AS393" i="1"/>
  <c r="AT393" i="1" s="1"/>
  <c r="AS392" i="1"/>
  <c r="AT392" i="1" s="1"/>
  <c r="AS391" i="1"/>
  <c r="AT391" i="1" s="1"/>
  <c r="AS390" i="1"/>
  <c r="AT390" i="1" s="1"/>
  <c r="AS389" i="1"/>
  <c r="AT389" i="1" s="1"/>
  <c r="AS388" i="1"/>
  <c r="AT388" i="1" s="1"/>
  <c r="AS387" i="1"/>
  <c r="AT387" i="1" s="1"/>
  <c r="AS386" i="1"/>
  <c r="AT386" i="1" s="1"/>
  <c r="AS385" i="1"/>
  <c r="AT385" i="1" s="1"/>
  <c r="AS384" i="1"/>
  <c r="AT384" i="1" s="1"/>
  <c r="AS372" i="1"/>
  <c r="AT372" i="1" s="1"/>
  <c r="AS371" i="1"/>
  <c r="AT371" i="1" s="1"/>
  <c r="AS370" i="1"/>
  <c r="AT370" i="1" s="1"/>
  <c r="AS369" i="1"/>
  <c r="AT369" i="1" s="1"/>
  <c r="AS368" i="1"/>
  <c r="AT368" i="1" s="1"/>
  <c r="AS367" i="1"/>
  <c r="AT367" i="1" s="1"/>
  <c r="AS298" i="1"/>
  <c r="AT298" i="1" s="1"/>
  <c r="AS297" i="1"/>
  <c r="AT297" i="1" s="1"/>
  <c r="AS293" i="1"/>
  <c r="AT293" i="1" s="1"/>
  <c r="AS292" i="1"/>
  <c r="AT292" i="1" s="1"/>
  <c r="AS291" i="1"/>
  <c r="AT291" i="1" s="1"/>
  <c r="AS290" i="1"/>
  <c r="AT290" i="1" s="1"/>
  <c r="AS289" i="1"/>
  <c r="AT289" i="1" s="1"/>
  <c r="AS199" i="1"/>
  <c r="AT199" i="1" s="1"/>
  <c r="AZ82" i="1"/>
  <c r="BD82" i="1" s="1"/>
  <c r="BH82" i="1" s="1"/>
  <c r="BI82" i="1" s="1"/>
  <c r="BJ82" i="1" s="1"/>
  <c r="AZ81" i="1"/>
  <c r="AS76" i="1"/>
  <c r="AS75" i="1"/>
  <c r="AS74" i="1"/>
  <c r="AS73" i="1"/>
  <c r="AS72" i="1"/>
  <c r="AS70" i="1"/>
  <c r="AS69" i="1"/>
  <c r="AS64" i="1"/>
  <c r="AS63" i="1"/>
  <c r="AS62" i="1"/>
  <c r="AS61" i="1"/>
  <c r="AS60" i="1"/>
  <c r="AS59" i="1"/>
  <c r="AT59" i="1" s="1"/>
  <c r="AS58" i="1"/>
  <c r="AT58" i="1" s="1"/>
  <c r="AS57" i="1"/>
  <c r="AS56" i="1"/>
  <c r="AS41" i="1"/>
  <c r="AT41" i="1" s="1"/>
  <c r="AS39" i="1"/>
  <c r="AS38" i="1"/>
  <c r="AZ325" i="1"/>
  <c r="AW80" i="1"/>
  <c r="AX80" i="1" s="1"/>
  <c r="AZ80" i="1"/>
  <c r="AW82" i="1"/>
  <c r="AX82" i="1" s="1"/>
  <c r="AW81" i="1"/>
  <c r="AX81" i="1" s="1"/>
  <c r="AO199" i="1"/>
  <c r="AP199" i="1" s="1"/>
  <c r="AW79" i="1"/>
  <c r="AX79" i="1"/>
  <c r="BA79" i="1"/>
  <c r="BB79" i="1" s="1"/>
  <c r="AW83" i="1"/>
  <c r="AX83" i="1" s="1"/>
  <c r="AZ83" i="1"/>
  <c r="AO56" i="1"/>
  <c r="AO57" i="1"/>
  <c r="AO58" i="1"/>
  <c r="AO59" i="1"/>
  <c r="AO60" i="1"/>
  <c r="AO61" i="1"/>
  <c r="AO62" i="1"/>
  <c r="AO63" i="1"/>
  <c r="AO64" i="1"/>
  <c r="AO69" i="1"/>
  <c r="AO70" i="1"/>
  <c r="AO72" i="1"/>
  <c r="AO73" i="1"/>
  <c r="AO74" i="1"/>
  <c r="AO75" i="1"/>
  <c r="AO76" i="1"/>
  <c r="AO41" i="1"/>
  <c r="AP41" i="1" s="1"/>
  <c r="AN36" i="1"/>
  <c r="AO38" i="1"/>
  <c r="AO39" i="1"/>
  <c r="AK41" i="1"/>
  <c r="AL41" i="1" s="1"/>
  <c r="AN526" i="1"/>
  <c r="AN524" i="1"/>
  <c r="AR524" i="1" s="1"/>
  <c r="AS524" i="1" s="1"/>
  <c r="AT524" i="1" s="1"/>
  <c r="AN523" i="1"/>
  <c r="AN521" i="1"/>
  <c r="AN519" i="1"/>
  <c r="AN518" i="1"/>
  <c r="AR518" i="1" s="1"/>
  <c r="AN515" i="1"/>
  <c r="AN514" i="1"/>
  <c r="AN513" i="1"/>
  <c r="AO513" i="1" s="1"/>
  <c r="AN512" i="1"/>
  <c r="AR512" i="1" s="1"/>
  <c r="AN511" i="1"/>
  <c r="AN508" i="1"/>
  <c r="AN506" i="1"/>
  <c r="AN505" i="1"/>
  <c r="AO505" i="1" s="1"/>
  <c r="AN503" i="1"/>
  <c r="AP503" i="1" s="1"/>
  <c r="AN502" i="1"/>
  <c r="AN500" i="1"/>
  <c r="AO500" i="1" s="1"/>
  <c r="AN499" i="1"/>
  <c r="AN498" i="1"/>
  <c r="AN495" i="1"/>
  <c r="AR495" i="1" s="1"/>
  <c r="AT495" i="1" s="1"/>
  <c r="AN494" i="1"/>
  <c r="AN492" i="1"/>
  <c r="AR492" i="1" s="1"/>
  <c r="AT492" i="1" s="1"/>
  <c r="AN491" i="1"/>
  <c r="AN467" i="1"/>
  <c r="AN404" i="1"/>
  <c r="AN403" i="1"/>
  <c r="AR403" i="1" s="1"/>
  <c r="AS403" i="1" s="1"/>
  <c r="AN402" i="1"/>
  <c r="AN382" i="1"/>
  <c r="AN379" i="1"/>
  <c r="AN378" i="1"/>
  <c r="AO378" i="1" s="1"/>
  <c r="AR378" i="1"/>
  <c r="AN377" i="1"/>
  <c r="AN376" i="1"/>
  <c r="AR376" i="1" s="1"/>
  <c r="AN375" i="1"/>
  <c r="AN365" i="1"/>
  <c r="AN364" i="1"/>
  <c r="AN363" i="1"/>
  <c r="AO363" i="1" s="1"/>
  <c r="AP363" i="1" s="1"/>
  <c r="AN362" i="1"/>
  <c r="AR362" i="1" s="1"/>
  <c r="AS362" i="1" s="1"/>
  <c r="AN361" i="1"/>
  <c r="AR361" i="1" s="1"/>
  <c r="AN358" i="1"/>
  <c r="AN357" i="1"/>
  <c r="AN354" i="1"/>
  <c r="AN352" i="1"/>
  <c r="AN351" i="1"/>
  <c r="AP351" i="1" s="1"/>
  <c r="AN350" i="1"/>
  <c r="AP350" i="1" s="1"/>
  <c r="AN349" i="1"/>
  <c r="AR349" i="1" s="1"/>
  <c r="AN348" i="1"/>
  <c r="AO348" i="1" s="1"/>
  <c r="AP348" i="1" s="1"/>
  <c r="AN347" i="1"/>
  <c r="AO347" i="1" s="1"/>
  <c r="AN346" i="1"/>
  <c r="AR346" i="1" s="1"/>
  <c r="AN345" i="1"/>
  <c r="AN295" i="1"/>
  <c r="AN285" i="1"/>
  <c r="AN282" i="1"/>
  <c r="AR282" i="1" s="1"/>
  <c r="AN279" i="1"/>
  <c r="AN276" i="1"/>
  <c r="AN274" i="1"/>
  <c r="AN271" i="1"/>
  <c r="AR271" i="1" s="1"/>
  <c r="AN234" i="1"/>
  <c r="AR234" i="1" s="1"/>
  <c r="AN231" i="1"/>
  <c r="AN229" i="1"/>
  <c r="AR229" i="1" s="1"/>
  <c r="AN228" i="1"/>
  <c r="AN225" i="1"/>
  <c r="AN222" i="1"/>
  <c r="AN221" i="1"/>
  <c r="AN219" i="1"/>
  <c r="AR219" i="1" s="1"/>
  <c r="AV219" i="1" s="1"/>
  <c r="AN218" i="1"/>
  <c r="AN217" i="1"/>
  <c r="AN215" i="1"/>
  <c r="AN214" i="1"/>
  <c r="AN213" i="1"/>
  <c r="AO213" i="1" s="1"/>
  <c r="AP213" i="1" s="1"/>
  <c r="AN210" i="1"/>
  <c r="AO210" i="1" s="1"/>
  <c r="AN209" i="1"/>
  <c r="AO209" i="1" s="1"/>
  <c r="AN208" i="1"/>
  <c r="AN204" i="1"/>
  <c r="AO204" i="1" s="1"/>
  <c r="AP204" i="1" s="1"/>
  <c r="AN203" i="1"/>
  <c r="AN202" i="1"/>
  <c r="AO202" i="1" s="1"/>
  <c r="AN201" i="1"/>
  <c r="AN200" i="1"/>
  <c r="AO200" i="1" s="1"/>
  <c r="AP200" i="1" s="1"/>
  <c r="AN198" i="1"/>
  <c r="AO198" i="1" s="1"/>
  <c r="AN197" i="1"/>
  <c r="AN186" i="1"/>
  <c r="AN183" i="1"/>
  <c r="AR183" i="1" s="1"/>
  <c r="AV183" i="1" s="1"/>
  <c r="AN179" i="1"/>
  <c r="AO179" i="1" s="1"/>
  <c r="AP179" i="1" s="1"/>
  <c r="AN178" i="1"/>
  <c r="AN176" i="1"/>
  <c r="AR176" i="1" s="1"/>
  <c r="AS176" i="1" s="1"/>
  <c r="AN175" i="1"/>
  <c r="AO175" i="1" s="1"/>
  <c r="AN174" i="1"/>
  <c r="AN172" i="1"/>
  <c r="AN171" i="1"/>
  <c r="AN170" i="1"/>
  <c r="AR170" i="1" s="1"/>
  <c r="AN167" i="1"/>
  <c r="AR167" i="1" s="1"/>
  <c r="AS167" i="1" s="1"/>
  <c r="AN166" i="1"/>
  <c r="AR166" i="1" s="1"/>
  <c r="AV166" i="1" s="1"/>
  <c r="AN165" i="1"/>
  <c r="AO165" i="1" s="1"/>
  <c r="AN164" i="1"/>
  <c r="AN144" i="1"/>
  <c r="AR144" i="1" s="1"/>
  <c r="AN143" i="1"/>
  <c r="AO143" i="1" s="1"/>
  <c r="AP143" i="1" s="1"/>
  <c r="AN142" i="1"/>
  <c r="AN141" i="1"/>
  <c r="AR141" i="1" s="1"/>
  <c r="AN140" i="1"/>
  <c r="AR140" i="1" s="1"/>
  <c r="AS140" i="1" s="1"/>
  <c r="AN139" i="1"/>
  <c r="AR139" i="1" s="1"/>
  <c r="AV139" i="1" s="1"/>
  <c r="AW139" i="1" s="1"/>
  <c r="AX139" i="1" s="1"/>
  <c r="AN138" i="1"/>
  <c r="AN137" i="1"/>
  <c r="AN136" i="1"/>
  <c r="AR136" i="1" s="1"/>
  <c r="AN135" i="1"/>
  <c r="AN134" i="1"/>
  <c r="AO134" i="1" s="1"/>
  <c r="AP134" i="1" s="1"/>
  <c r="AN89" i="1"/>
  <c r="AR89" i="1" s="1"/>
  <c r="AV89" i="1" s="1"/>
  <c r="AN88" i="1"/>
  <c r="AO88" i="1" s="1"/>
  <c r="AP88" i="1" s="1"/>
  <c r="AN87" i="1"/>
  <c r="AN86" i="1"/>
  <c r="AN85" i="1"/>
  <c r="AO85" i="1" s="1"/>
  <c r="AN40" i="1"/>
  <c r="AR40" i="1" s="1"/>
  <c r="AN37" i="1"/>
  <c r="AN35" i="1"/>
  <c r="AO35" i="1" s="1"/>
  <c r="AN34" i="1"/>
  <c r="AN33" i="1"/>
  <c r="AR33" i="1" s="1"/>
  <c r="AN31" i="1"/>
  <c r="AN29" i="1"/>
  <c r="AP29" i="1" s="1"/>
  <c r="AN28" i="1"/>
  <c r="AN26" i="1"/>
  <c r="AR26" i="1" s="1"/>
  <c r="AV26" i="1" s="1"/>
  <c r="AX26" i="1" s="1"/>
  <c r="AN25" i="1"/>
  <c r="AP25" i="1" s="1"/>
  <c r="AN23" i="1"/>
  <c r="AP23" i="1" s="1"/>
  <c r="AN22" i="1"/>
  <c r="AN19" i="1"/>
  <c r="AR19" i="1" s="1"/>
  <c r="AS19" i="1" s="1"/>
  <c r="AZ19" i="1"/>
  <c r="AN16" i="1"/>
  <c r="AR16" i="1" s="1"/>
  <c r="AV16" i="1" s="1"/>
  <c r="AN14" i="1"/>
  <c r="AR14" i="1" s="1"/>
  <c r="AV14" i="1" s="1"/>
  <c r="AN11" i="1"/>
  <c r="AR11" i="1" s="1"/>
  <c r="AN10" i="1"/>
  <c r="AR10" i="1" s="1"/>
  <c r="AN9" i="1"/>
  <c r="AR9" i="1" s="1"/>
  <c r="AN8" i="1"/>
  <c r="AR8" i="1"/>
  <c r="AN7" i="1"/>
  <c r="AR7" i="1" s="1"/>
  <c r="AN6" i="1"/>
  <c r="AR6" i="1" s="1"/>
  <c r="AO459" i="1"/>
  <c r="AP459" i="1" s="1"/>
  <c r="AO458" i="1"/>
  <c r="AP458" i="1"/>
  <c r="AO457" i="1"/>
  <c r="AP457" i="1" s="1"/>
  <c r="AO456" i="1"/>
  <c r="AP456" i="1" s="1"/>
  <c r="AO455" i="1"/>
  <c r="AP455" i="1" s="1"/>
  <c r="AO454" i="1"/>
  <c r="AP454" i="1"/>
  <c r="AO453" i="1"/>
  <c r="AP453" i="1" s="1"/>
  <c r="AO452" i="1"/>
  <c r="AP452" i="1" s="1"/>
  <c r="AO451" i="1"/>
  <c r="AP451" i="1" s="1"/>
  <c r="AO450" i="1"/>
  <c r="AP450" i="1"/>
  <c r="AO449" i="1"/>
  <c r="AP449" i="1" s="1"/>
  <c r="AO448" i="1"/>
  <c r="AP448" i="1" s="1"/>
  <c r="AO447" i="1"/>
  <c r="AP447" i="1" s="1"/>
  <c r="AO446" i="1"/>
  <c r="AP446" i="1"/>
  <c r="AO445" i="1"/>
  <c r="AP445" i="1" s="1"/>
  <c r="AO444" i="1"/>
  <c r="AP444" i="1" s="1"/>
  <c r="AO443" i="1"/>
  <c r="AP443" i="1" s="1"/>
  <c r="AO442" i="1"/>
  <c r="AP442" i="1"/>
  <c r="AO441" i="1"/>
  <c r="AP441" i="1" s="1"/>
  <c r="AO439" i="1"/>
  <c r="AP439" i="1" s="1"/>
  <c r="AO438" i="1"/>
  <c r="AP438" i="1" s="1"/>
  <c r="AO437" i="1"/>
  <c r="AP437" i="1"/>
  <c r="AO436" i="1"/>
  <c r="AP436" i="1" s="1"/>
  <c r="AO435" i="1"/>
  <c r="AP435" i="1" s="1"/>
  <c r="AO434" i="1"/>
  <c r="AP434" i="1" s="1"/>
  <c r="AO433" i="1"/>
  <c r="AP433" i="1"/>
  <c r="AO432" i="1"/>
  <c r="AP432" i="1" s="1"/>
  <c r="AO431" i="1"/>
  <c r="AP431" i="1" s="1"/>
  <c r="AO430" i="1"/>
  <c r="AP430" i="1" s="1"/>
  <c r="AO429" i="1"/>
  <c r="AP429" i="1"/>
  <c r="AO428" i="1"/>
  <c r="AP428" i="1" s="1"/>
  <c r="AO427" i="1"/>
  <c r="AP427" i="1" s="1"/>
  <c r="AO426" i="1"/>
  <c r="AP426" i="1" s="1"/>
  <c r="AO425" i="1"/>
  <c r="AP425" i="1"/>
  <c r="AO424" i="1"/>
  <c r="AP424" i="1" s="1"/>
  <c r="AO423" i="1"/>
  <c r="AP423" i="1" s="1"/>
  <c r="AO422" i="1"/>
  <c r="AP422" i="1" s="1"/>
  <c r="AO421" i="1"/>
  <c r="AP421" i="1"/>
  <c r="AO420" i="1"/>
  <c r="AP420" i="1" s="1"/>
  <c r="AO419" i="1"/>
  <c r="AP419" i="1" s="1"/>
  <c r="AO418" i="1"/>
  <c r="AP418" i="1" s="1"/>
  <c r="AO417" i="1"/>
  <c r="AP417" i="1"/>
  <c r="AO400" i="1"/>
  <c r="AP400" i="1" s="1"/>
  <c r="AO399" i="1"/>
  <c r="AP399" i="1" s="1"/>
  <c r="AO398" i="1"/>
  <c r="AP398" i="1" s="1"/>
  <c r="AO397" i="1"/>
  <c r="AP397" i="1"/>
  <c r="AO396" i="1"/>
  <c r="AP396" i="1" s="1"/>
  <c r="AO395" i="1"/>
  <c r="AP395" i="1" s="1"/>
  <c r="AO394" i="1"/>
  <c r="AP394" i="1" s="1"/>
  <c r="AO393" i="1"/>
  <c r="AP393" i="1"/>
  <c r="AO392" i="1"/>
  <c r="AP392" i="1" s="1"/>
  <c r="AO391" i="1"/>
  <c r="AP391" i="1" s="1"/>
  <c r="AO390" i="1"/>
  <c r="AP390" i="1" s="1"/>
  <c r="AO389" i="1"/>
  <c r="AP389" i="1"/>
  <c r="AO388" i="1"/>
  <c r="AP388" i="1" s="1"/>
  <c r="AO387" i="1"/>
  <c r="AP387" i="1" s="1"/>
  <c r="AO386" i="1"/>
  <c r="AP386" i="1" s="1"/>
  <c r="AO385" i="1"/>
  <c r="AP385" i="1"/>
  <c r="AO384" i="1"/>
  <c r="AP384" i="1" s="1"/>
  <c r="AO372" i="1"/>
  <c r="AP372" i="1" s="1"/>
  <c r="AO371" i="1"/>
  <c r="AP371" i="1" s="1"/>
  <c r="AO370" i="1"/>
  <c r="AP370" i="1"/>
  <c r="AO369" i="1"/>
  <c r="AP369" i="1" s="1"/>
  <c r="AO368" i="1"/>
  <c r="AP368" i="1" s="1"/>
  <c r="AO367" i="1"/>
  <c r="AP367" i="1" s="1"/>
  <c r="AO298" i="1"/>
  <c r="AP298" i="1"/>
  <c r="AO297" i="1"/>
  <c r="AP297" i="1" s="1"/>
  <c r="AO293" i="1"/>
  <c r="AP293" i="1" s="1"/>
  <c r="AO292" i="1"/>
  <c r="AP292" i="1" s="1"/>
  <c r="AO291" i="1"/>
  <c r="AP291" i="1"/>
  <c r="AO290" i="1"/>
  <c r="AP290" i="1" s="1"/>
  <c r="AO289" i="1"/>
  <c r="AP289" i="1" s="1"/>
  <c r="AX7" i="1"/>
  <c r="AZ7" i="1"/>
  <c r="AX9" i="1"/>
  <c r="BB9" i="1"/>
  <c r="AX11" i="1"/>
  <c r="AZ11" i="1"/>
  <c r="AX8" i="1"/>
  <c r="AZ8" i="1"/>
  <c r="BD8" i="1" s="1"/>
  <c r="BH8" i="1" s="1"/>
  <c r="BJ8" i="1" s="1"/>
  <c r="AZ12" i="1"/>
  <c r="AX6" i="1"/>
  <c r="AZ6" i="1"/>
  <c r="AX10" i="1"/>
  <c r="BB10" i="1"/>
  <c r="AZ518" i="1"/>
  <c r="AW19" i="1"/>
  <c r="AX19" i="1" s="1"/>
  <c r="AS201" i="1"/>
  <c r="AT201" i="1" s="1"/>
  <c r="AV201" i="1"/>
  <c r="AZ508" i="1"/>
  <c r="AO271" i="1"/>
  <c r="AP271" i="1" s="1"/>
  <c r="AO140" i="1"/>
  <c r="AO144" i="1"/>
  <c r="AO217" i="1"/>
  <c r="AP217" i="1" s="1"/>
  <c r="AR217" i="1"/>
  <c r="AV217" i="1" s="1"/>
  <c r="AZ217" i="1" s="1"/>
  <c r="BD217" i="1" s="1"/>
  <c r="AO222" i="1"/>
  <c r="AP222" i="1" s="1"/>
  <c r="AR222" i="1"/>
  <c r="AO282" i="1"/>
  <c r="AP282" i="1" s="1"/>
  <c r="AO346" i="1"/>
  <c r="AP346" i="1" s="1"/>
  <c r="AR348" i="1"/>
  <c r="AO377" i="1"/>
  <c r="AP377" i="1" s="1"/>
  <c r="AR377" i="1"/>
  <c r="AS377" i="1" s="1"/>
  <c r="AO382" i="1"/>
  <c r="AP382" i="1" s="1"/>
  <c r="AR382" i="1"/>
  <c r="AO467" i="1"/>
  <c r="AR467" i="1"/>
  <c r="AS467" i="1" s="1"/>
  <c r="AP495" i="1"/>
  <c r="AR523" i="1"/>
  <c r="AO33" i="1"/>
  <c r="AP33" i="1" s="1"/>
  <c r="AO40" i="1"/>
  <c r="AP40" i="1" s="1"/>
  <c r="AR88" i="1"/>
  <c r="AO141" i="1"/>
  <c r="AP141" i="1" s="1"/>
  <c r="AZ165" i="1"/>
  <c r="BA165" i="1" s="1"/>
  <c r="AO167" i="1"/>
  <c r="AZ167" i="1"/>
  <c r="AR179" i="1"/>
  <c r="AS179" i="1" s="1"/>
  <c r="AO197" i="1"/>
  <c r="AP197" i="1" s="1"/>
  <c r="AV197" i="1"/>
  <c r="AV200" i="1"/>
  <c r="AV202" i="1"/>
  <c r="AW202" i="1" s="1"/>
  <c r="AO229" i="1"/>
  <c r="AP229" i="1" s="1"/>
  <c r="AO285" i="1"/>
  <c r="AO488" i="1"/>
  <c r="AP488" i="1" s="1"/>
  <c r="AP509" i="1"/>
  <c r="AO514" i="1"/>
  <c r="AP514" i="1" s="1"/>
  <c r="AR514" i="1"/>
  <c r="AO518" i="1"/>
  <c r="AP518" i="1" s="1"/>
  <c r="AZ521" i="1"/>
  <c r="AO524" i="1"/>
  <c r="AP524" i="1" s="1"/>
  <c r="AO82" i="1"/>
  <c r="AO36" i="1"/>
  <c r="AW515" i="1"/>
  <c r="AX515" i="1" s="1"/>
  <c r="AZ515" i="1"/>
  <c r="AW505" i="1"/>
  <c r="AX505" i="1" s="1"/>
  <c r="AZ505" i="1"/>
  <c r="AX492" i="1"/>
  <c r="AZ492" i="1"/>
  <c r="BA492" i="1" s="1"/>
  <c r="AW514" i="1"/>
  <c r="AX514" i="1" s="1"/>
  <c r="AZ514" i="1"/>
  <c r="BA514" i="1" s="1"/>
  <c r="AW88" i="1"/>
  <c r="AX88" i="1" s="1"/>
  <c r="AZ88" i="1"/>
  <c r="BA88" i="1" s="1"/>
  <c r="AW464" i="1"/>
  <c r="AX464" i="1" s="1"/>
  <c r="AX467" i="1"/>
  <c r="AZ467" i="1"/>
  <c r="BD467" i="1" s="1"/>
  <c r="AW511" i="1"/>
  <c r="AX511" i="1" s="1"/>
  <c r="AZ511" i="1"/>
  <c r="AX499" i="1"/>
  <c r="AZ499" i="1"/>
  <c r="AW201" i="1"/>
  <c r="AZ524" i="1"/>
  <c r="BA524" i="1" s="1"/>
  <c r="AZ512" i="1"/>
  <c r="BD512" i="1" s="1"/>
  <c r="AT473" i="1"/>
  <c r="AS197" i="1"/>
  <c r="AT197" i="1" s="1"/>
  <c r="AZ87" i="1"/>
  <c r="AW521" i="1"/>
  <c r="AX521" i="1" s="1"/>
  <c r="AZ498" i="1"/>
  <c r="AZ491" i="1"/>
  <c r="BD491" i="1" s="1"/>
  <c r="AW165" i="1"/>
  <c r="AX165" i="1" s="1"/>
  <c r="AZ86" i="1"/>
  <c r="BA86" i="1" s="1"/>
  <c r="AW518" i="1"/>
  <c r="AX518" i="1" s="1"/>
  <c r="AW167" i="1"/>
  <c r="AX167" i="1" s="1"/>
  <c r="AW508" i="1"/>
  <c r="AX508" i="1" s="1"/>
  <c r="AZ502" i="1"/>
  <c r="BA502" i="1" s="1"/>
  <c r="AW463" i="1"/>
  <c r="AX463" i="1" s="1"/>
  <c r="AS203" i="1"/>
  <c r="AT203" i="1" s="1"/>
  <c r="AV203" i="1"/>
  <c r="AZ523" i="1"/>
  <c r="BA523" i="1" s="1"/>
  <c r="AS198" i="1"/>
  <c r="AT198" i="1" s="1"/>
  <c r="AV198" i="1"/>
  <c r="AW198" i="1" s="1"/>
  <c r="AX198" i="1" s="1"/>
  <c r="AZ85" i="1"/>
  <c r="AS202" i="1"/>
  <c r="AT202" i="1" s="1"/>
  <c r="AS200" i="1"/>
  <c r="AT200" i="1" s="1"/>
  <c r="AT167" i="1"/>
  <c r="AK405" i="1"/>
  <c r="AL405" i="1" s="1"/>
  <c r="AH405" i="1"/>
  <c r="AI405" i="1" s="1"/>
  <c r="AE405" i="1"/>
  <c r="AF405" i="1" s="1"/>
  <c r="AH526" i="1"/>
  <c r="AI526" i="1" s="1"/>
  <c r="AH524" i="1"/>
  <c r="AI524" i="1" s="1"/>
  <c r="AH523" i="1"/>
  <c r="AI523" i="1" s="1"/>
  <c r="AH521" i="1"/>
  <c r="AI521" i="1" s="1"/>
  <c r="AH519" i="1"/>
  <c r="AI519" i="1" s="1"/>
  <c r="AH518" i="1"/>
  <c r="AI518" i="1" s="1"/>
  <c r="AH515" i="1"/>
  <c r="AI515" i="1" s="1"/>
  <c r="AH514" i="1"/>
  <c r="AI514" i="1" s="1"/>
  <c r="AH513" i="1"/>
  <c r="AI513" i="1" s="1"/>
  <c r="AH512" i="1"/>
  <c r="AI512" i="1" s="1"/>
  <c r="AH511" i="1"/>
  <c r="AI511" i="1" s="1"/>
  <c r="AH509" i="1"/>
  <c r="AI509" i="1" s="1"/>
  <c r="AH508" i="1"/>
  <c r="AI508" i="1" s="1"/>
  <c r="AH506" i="1"/>
  <c r="AI506" i="1" s="1"/>
  <c r="AH505" i="1"/>
  <c r="AI505" i="1" s="1"/>
  <c r="AH503" i="1"/>
  <c r="AI503" i="1" s="1"/>
  <c r="AH502" i="1"/>
  <c r="AI502" i="1" s="1"/>
  <c r="AH500" i="1"/>
  <c r="AI500" i="1" s="1"/>
  <c r="AH499" i="1"/>
  <c r="AI499" i="1" s="1"/>
  <c r="AH498" i="1"/>
  <c r="AI498" i="1" s="1"/>
  <c r="AH495" i="1"/>
  <c r="AI495" i="1" s="1"/>
  <c r="AH494" i="1"/>
  <c r="AI494" i="1" s="1"/>
  <c r="AH492" i="1"/>
  <c r="AI492" i="1" s="1"/>
  <c r="AH491" i="1"/>
  <c r="AI491" i="1" s="1"/>
  <c r="AH489" i="1"/>
  <c r="AI489" i="1" s="1"/>
  <c r="AH488" i="1"/>
  <c r="AI488" i="1" s="1"/>
  <c r="AH476" i="1"/>
  <c r="AI476" i="1" s="1"/>
  <c r="AH475" i="1"/>
  <c r="AI475" i="1" s="1"/>
  <c r="AH474" i="1"/>
  <c r="AI474" i="1" s="1"/>
  <c r="AH473" i="1"/>
  <c r="AI473" i="1" s="1"/>
  <c r="AH467" i="1"/>
  <c r="AI467" i="1" s="1"/>
  <c r="AH464" i="1"/>
  <c r="AI464" i="1" s="1"/>
  <c r="AH463" i="1"/>
  <c r="AI463" i="1" s="1"/>
  <c r="AH404" i="1"/>
  <c r="AI404" i="1" s="1"/>
  <c r="AH403" i="1"/>
  <c r="AI403" i="1" s="1"/>
  <c r="AH402" i="1"/>
  <c r="AI402" i="1" s="1"/>
  <c r="AH382" i="1"/>
  <c r="AI382" i="1" s="1"/>
  <c r="AH380" i="1"/>
  <c r="AI380" i="1" s="1"/>
  <c r="AH379" i="1"/>
  <c r="AI379" i="1" s="1"/>
  <c r="AH378" i="1"/>
  <c r="AI378" i="1" s="1"/>
  <c r="AH377" i="1"/>
  <c r="AI377" i="1" s="1"/>
  <c r="AH376" i="1"/>
  <c r="AI376" i="1" s="1"/>
  <c r="AH375" i="1"/>
  <c r="AI375" i="1" s="1"/>
  <c r="AH365" i="1"/>
  <c r="AI365" i="1" s="1"/>
  <c r="AH364" i="1"/>
  <c r="AI364" i="1" s="1"/>
  <c r="AH363" i="1"/>
  <c r="AI363" i="1" s="1"/>
  <c r="AH362" i="1"/>
  <c r="AI362" i="1" s="1"/>
  <c r="AH361" i="1"/>
  <c r="AI361" i="1" s="1"/>
  <c r="AH358" i="1"/>
  <c r="AI358" i="1" s="1"/>
  <c r="AH357" i="1"/>
  <c r="AI357" i="1" s="1"/>
  <c r="AH354" i="1"/>
  <c r="AI354" i="1" s="1"/>
  <c r="AH352" i="1"/>
  <c r="AI352" i="1" s="1"/>
  <c r="AH351" i="1"/>
  <c r="AI351" i="1" s="1"/>
  <c r="AH350" i="1"/>
  <c r="AI350" i="1" s="1"/>
  <c r="AH349" i="1"/>
  <c r="AI349" i="1" s="1"/>
  <c r="AH348" i="1"/>
  <c r="AI348" i="1" s="1"/>
  <c r="AH347" i="1"/>
  <c r="AI347" i="1" s="1"/>
  <c r="AH346" i="1"/>
  <c r="AI346" i="1" s="1"/>
  <c r="AH345" i="1"/>
  <c r="AI345" i="1" s="1"/>
  <c r="AH295" i="1"/>
  <c r="AI295" i="1" s="1"/>
  <c r="AH285" i="1"/>
  <c r="AI285" i="1" s="1"/>
  <c r="AH282" i="1"/>
  <c r="AI282" i="1" s="1"/>
  <c r="AH279" i="1"/>
  <c r="AI279" i="1" s="1"/>
  <c r="AH276" i="1"/>
  <c r="AI276" i="1" s="1"/>
  <c r="AH274" i="1"/>
  <c r="AI274" i="1" s="1"/>
  <c r="AH271" i="1"/>
  <c r="AI271" i="1" s="1"/>
  <c r="AH234" i="1"/>
  <c r="AI234" i="1" s="1"/>
  <c r="AH231" i="1"/>
  <c r="AI231" i="1" s="1"/>
  <c r="AH229" i="1"/>
  <c r="AI229" i="1" s="1"/>
  <c r="AH228" i="1"/>
  <c r="AI228" i="1" s="1"/>
  <c r="AH225" i="1"/>
  <c r="AI225" i="1" s="1"/>
  <c r="AH222" i="1"/>
  <c r="AI222" i="1" s="1"/>
  <c r="AH221" i="1"/>
  <c r="AI221" i="1" s="1"/>
  <c r="AH219" i="1"/>
  <c r="AI219" i="1" s="1"/>
  <c r="AH218" i="1"/>
  <c r="AI218" i="1" s="1"/>
  <c r="AH217" i="1"/>
  <c r="AI217" i="1" s="1"/>
  <c r="AH215" i="1"/>
  <c r="AI215" i="1" s="1"/>
  <c r="AH214" i="1"/>
  <c r="AI214" i="1" s="1"/>
  <c r="AH213" i="1"/>
  <c r="AI213" i="1" s="1"/>
  <c r="AH210" i="1"/>
  <c r="AI210" i="1" s="1"/>
  <c r="AH209" i="1"/>
  <c r="AI209" i="1" s="1"/>
  <c r="AH208" i="1"/>
  <c r="AI208" i="1" s="1"/>
  <c r="AH204" i="1"/>
  <c r="AI204" i="1" s="1"/>
  <c r="AH203" i="1"/>
  <c r="AI203" i="1" s="1"/>
  <c r="AH202" i="1"/>
  <c r="AI202" i="1" s="1"/>
  <c r="AH201" i="1"/>
  <c r="AI201" i="1" s="1"/>
  <c r="AH200" i="1"/>
  <c r="AI200" i="1" s="1"/>
  <c r="AH198" i="1"/>
  <c r="AI198" i="1" s="1"/>
  <c r="AH197" i="1"/>
  <c r="AI197" i="1" s="1"/>
  <c r="AH178" i="1"/>
  <c r="AI178" i="1" s="1"/>
  <c r="AH176" i="1"/>
  <c r="AI176" i="1" s="1"/>
  <c r="AH174" i="1"/>
  <c r="AI174" i="1" s="1"/>
  <c r="AH172" i="1"/>
  <c r="AI172" i="1" s="1"/>
  <c r="AH170" i="1"/>
  <c r="AI170" i="1" s="1"/>
  <c r="AH166" i="1"/>
  <c r="AI166" i="1" s="1"/>
  <c r="AH164" i="1"/>
  <c r="AI164" i="1" s="1"/>
  <c r="AH144" i="1"/>
  <c r="AI144" i="1" s="1"/>
  <c r="AH143" i="1"/>
  <c r="AI143" i="1" s="1"/>
  <c r="AH142" i="1"/>
  <c r="AI142" i="1" s="1"/>
  <c r="AH141" i="1"/>
  <c r="AI141" i="1" s="1"/>
  <c r="AH140" i="1"/>
  <c r="AI140" i="1" s="1"/>
  <c r="AH139" i="1"/>
  <c r="AI139" i="1" s="1"/>
  <c r="AH138" i="1"/>
  <c r="AI138" i="1" s="1"/>
  <c r="AH137" i="1"/>
  <c r="AI137" i="1" s="1"/>
  <c r="AH136" i="1"/>
  <c r="AI136" i="1" s="1"/>
  <c r="AH135" i="1"/>
  <c r="AI135" i="1" s="1"/>
  <c r="AH134" i="1"/>
  <c r="AI134" i="1" s="1"/>
  <c r="AH89" i="1"/>
  <c r="AI89" i="1"/>
  <c r="AH88" i="1"/>
  <c r="AI88" i="1" s="1"/>
  <c r="AH87" i="1"/>
  <c r="AI87" i="1" s="1"/>
  <c r="AH86" i="1"/>
  <c r="AI86" i="1" s="1"/>
  <c r="AH85" i="1"/>
  <c r="AI85" i="1" s="1"/>
  <c r="AH83" i="1"/>
  <c r="AI83" i="1" s="1"/>
  <c r="AH82" i="1"/>
  <c r="AI82" i="1" s="1"/>
  <c r="AH81" i="1"/>
  <c r="AI81" i="1" s="1"/>
  <c r="AH80" i="1"/>
  <c r="AI80" i="1" s="1"/>
  <c r="AH79" i="1"/>
  <c r="AI79" i="1" s="1"/>
  <c r="AH40" i="1"/>
  <c r="AI40" i="1" s="1"/>
  <c r="AH37" i="1"/>
  <c r="AI37" i="1" s="1"/>
  <c r="AH36" i="1"/>
  <c r="AI36" i="1" s="1"/>
  <c r="AH35" i="1"/>
  <c r="AI35" i="1" s="1"/>
  <c r="AH34" i="1"/>
  <c r="AI34" i="1" s="1"/>
  <c r="AH33" i="1"/>
  <c r="AI33" i="1" s="1"/>
  <c r="AH31" i="1"/>
  <c r="AI31" i="1" s="1"/>
  <c r="AH29" i="1"/>
  <c r="AI29" i="1" s="1"/>
  <c r="AH28" i="1"/>
  <c r="AI28" i="1" s="1"/>
  <c r="AH26" i="1"/>
  <c r="AI26" i="1" s="1"/>
  <c r="AH25" i="1"/>
  <c r="AI25" i="1" s="1"/>
  <c r="AH23" i="1"/>
  <c r="AI23" i="1" s="1"/>
  <c r="AH22" i="1"/>
  <c r="AI22" i="1" s="1"/>
  <c r="AH19" i="1"/>
  <c r="AI19" i="1" s="1"/>
  <c r="AH16" i="1"/>
  <c r="AI16" i="1" s="1"/>
  <c r="AK526" i="1"/>
  <c r="AL526" i="1" s="1"/>
  <c r="AK524" i="1"/>
  <c r="AL524" i="1" s="1"/>
  <c r="AK523" i="1"/>
  <c r="AL523" i="1" s="1"/>
  <c r="AK521" i="1"/>
  <c r="AL521" i="1" s="1"/>
  <c r="AK519" i="1"/>
  <c r="AL519" i="1" s="1"/>
  <c r="AK518" i="1"/>
  <c r="AL518" i="1" s="1"/>
  <c r="AK515" i="1"/>
  <c r="AL515" i="1" s="1"/>
  <c r="AK514" i="1"/>
  <c r="AL514" i="1" s="1"/>
  <c r="AK513" i="1"/>
  <c r="AL513" i="1" s="1"/>
  <c r="AK512" i="1"/>
  <c r="AL512" i="1" s="1"/>
  <c r="AK511" i="1"/>
  <c r="AL511" i="1" s="1"/>
  <c r="AL509" i="1"/>
  <c r="AK508" i="1"/>
  <c r="AL508" i="1" s="1"/>
  <c r="AL506" i="1"/>
  <c r="AK505" i="1"/>
  <c r="AL505" i="1" s="1"/>
  <c r="AL503" i="1"/>
  <c r="AK502" i="1"/>
  <c r="AL502" i="1" s="1"/>
  <c r="AK500" i="1"/>
  <c r="AL500" i="1" s="1"/>
  <c r="AL499" i="1"/>
  <c r="AK498" i="1"/>
  <c r="AL498" i="1" s="1"/>
  <c r="AL495" i="1"/>
  <c r="AK494" i="1"/>
  <c r="AL494" i="1" s="1"/>
  <c r="AL492" i="1"/>
  <c r="AK491" i="1"/>
  <c r="AL491" i="1" s="1"/>
  <c r="AL489" i="1"/>
  <c r="AK488" i="1"/>
  <c r="AL488" i="1" s="1"/>
  <c r="AL476" i="1"/>
  <c r="AK475" i="1"/>
  <c r="AL475" i="1" s="1"/>
  <c r="AK474" i="1"/>
  <c r="AL474" i="1" s="1"/>
  <c r="AL473" i="1"/>
  <c r="AK467" i="1"/>
  <c r="AL467" i="1" s="1"/>
  <c r="AK464" i="1"/>
  <c r="AL464" i="1" s="1"/>
  <c r="AK463" i="1"/>
  <c r="AL463" i="1" s="1"/>
  <c r="AK459" i="1"/>
  <c r="AL459" i="1" s="1"/>
  <c r="AK458" i="1"/>
  <c r="AL458" i="1" s="1"/>
  <c r="AK457" i="1"/>
  <c r="AL457" i="1" s="1"/>
  <c r="AK456" i="1"/>
  <c r="AL456" i="1" s="1"/>
  <c r="AK455" i="1"/>
  <c r="AL455" i="1" s="1"/>
  <c r="AK454" i="1"/>
  <c r="AL454" i="1" s="1"/>
  <c r="AK453" i="1"/>
  <c r="AL453" i="1" s="1"/>
  <c r="AK452" i="1"/>
  <c r="AL452" i="1" s="1"/>
  <c r="AK451" i="1"/>
  <c r="AL451" i="1" s="1"/>
  <c r="AK450" i="1"/>
  <c r="AL450" i="1" s="1"/>
  <c r="AK449" i="1"/>
  <c r="AL449" i="1" s="1"/>
  <c r="AK448" i="1"/>
  <c r="AL448" i="1" s="1"/>
  <c r="AK447" i="1"/>
  <c r="AL447" i="1" s="1"/>
  <c r="AK446" i="1"/>
  <c r="AL446" i="1" s="1"/>
  <c r="AK445" i="1"/>
  <c r="AL445" i="1" s="1"/>
  <c r="AK444" i="1"/>
  <c r="AL444" i="1" s="1"/>
  <c r="AK443" i="1"/>
  <c r="AL443" i="1" s="1"/>
  <c r="AK442" i="1"/>
  <c r="AL442" i="1" s="1"/>
  <c r="AK441" i="1"/>
  <c r="AL441" i="1" s="1"/>
  <c r="AK439" i="1"/>
  <c r="AL439" i="1" s="1"/>
  <c r="AK438" i="1"/>
  <c r="AL438" i="1" s="1"/>
  <c r="AK437" i="1"/>
  <c r="AL437" i="1" s="1"/>
  <c r="AK436" i="1"/>
  <c r="AL436" i="1" s="1"/>
  <c r="AK435" i="1"/>
  <c r="AL435" i="1" s="1"/>
  <c r="AK434" i="1"/>
  <c r="AL434" i="1" s="1"/>
  <c r="AK433" i="1"/>
  <c r="AL433" i="1" s="1"/>
  <c r="AK432" i="1"/>
  <c r="AL432" i="1" s="1"/>
  <c r="AK431" i="1"/>
  <c r="AL431" i="1" s="1"/>
  <c r="AK430" i="1"/>
  <c r="AL430" i="1" s="1"/>
  <c r="AK429" i="1"/>
  <c r="AL429" i="1" s="1"/>
  <c r="AK428" i="1"/>
  <c r="AL428" i="1" s="1"/>
  <c r="AK427" i="1"/>
  <c r="AL427" i="1" s="1"/>
  <c r="AK426" i="1"/>
  <c r="AL426" i="1" s="1"/>
  <c r="AK425" i="1"/>
  <c r="AL425" i="1" s="1"/>
  <c r="AK424" i="1"/>
  <c r="AL424" i="1" s="1"/>
  <c r="AK423" i="1"/>
  <c r="AL423" i="1" s="1"/>
  <c r="AK422" i="1"/>
  <c r="AL422" i="1" s="1"/>
  <c r="AK421" i="1"/>
  <c r="AL421" i="1" s="1"/>
  <c r="AK420" i="1"/>
  <c r="AL420" i="1" s="1"/>
  <c r="AK419" i="1"/>
  <c r="AL419" i="1" s="1"/>
  <c r="AK418" i="1"/>
  <c r="AL418" i="1" s="1"/>
  <c r="AK417" i="1"/>
  <c r="AL417" i="1" s="1"/>
  <c r="AK404" i="1"/>
  <c r="AL404" i="1" s="1"/>
  <c r="AK403" i="1"/>
  <c r="AL403" i="1" s="1"/>
  <c r="AK402" i="1"/>
  <c r="AL402" i="1" s="1"/>
  <c r="AK400" i="1"/>
  <c r="AL400" i="1" s="1"/>
  <c r="AK399" i="1"/>
  <c r="AL399" i="1" s="1"/>
  <c r="AK398" i="1"/>
  <c r="AL398" i="1" s="1"/>
  <c r="AK397" i="1"/>
  <c r="AL397" i="1" s="1"/>
  <c r="AK396" i="1"/>
  <c r="AL396" i="1" s="1"/>
  <c r="AK395" i="1"/>
  <c r="AL395" i="1" s="1"/>
  <c r="AK394" i="1"/>
  <c r="AL394" i="1" s="1"/>
  <c r="AK393" i="1"/>
  <c r="AL393" i="1" s="1"/>
  <c r="AK392" i="1"/>
  <c r="AL392" i="1" s="1"/>
  <c r="AK391" i="1"/>
  <c r="AL391" i="1" s="1"/>
  <c r="AK390" i="1"/>
  <c r="AL390" i="1" s="1"/>
  <c r="AK389" i="1"/>
  <c r="AL389" i="1" s="1"/>
  <c r="AK388" i="1"/>
  <c r="AL388" i="1" s="1"/>
  <c r="AK387" i="1"/>
  <c r="AL387" i="1" s="1"/>
  <c r="AK386" i="1"/>
  <c r="AL386" i="1" s="1"/>
  <c r="AK385" i="1"/>
  <c r="AL385" i="1" s="1"/>
  <c r="AK384" i="1"/>
  <c r="AL384" i="1" s="1"/>
  <c r="AK382" i="1"/>
  <c r="AL382" i="1" s="1"/>
  <c r="AK380" i="1"/>
  <c r="AL380" i="1" s="1"/>
  <c r="AK379" i="1"/>
  <c r="AL379" i="1" s="1"/>
  <c r="AK378" i="1"/>
  <c r="AL378" i="1" s="1"/>
  <c r="AK377" i="1"/>
  <c r="AL377" i="1" s="1"/>
  <c r="AK376" i="1"/>
  <c r="AL376" i="1" s="1"/>
  <c r="AK375" i="1"/>
  <c r="AL375" i="1" s="1"/>
  <c r="AK372" i="1"/>
  <c r="AL372" i="1" s="1"/>
  <c r="AK371" i="1"/>
  <c r="AL371" i="1" s="1"/>
  <c r="AK370" i="1"/>
  <c r="AL370" i="1" s="1"/>
  <c r="AK369" i="1"/>
  <c r="AL369" i="1" s="1"/>
  <c r="AK368" i="1"/>
  <c r="AL368" i="1" s="1"/>
  <c r="AK367" i="1"/>
  <c r="AL367" i="1" s="1"/>
  <c r="AK365" i="1"/>
  <c r="AL365" i="1" s="1"/>
  <c r="AK364" i="1"/>
  <c r="AL364" i="1" s="1"/>
  <c r="AK363" i="1"/>
  <c r="AL363" i="1" s="1"/>
  <c r="AK362" i="1"/>
  <c r="AL362" i="1" s="1"/>
  <c r="AK361" i="1"/>
  <c r="AL361" i="1" s="1"/>
  <c r="AK358" i="1"/>
  <c r="AL358" i="1" s="1"/>
  <c r="AK357" i="1"/>
  <c r="AL357" i="1" s="1"/>
  <c r="AL354" i="1"/>
  <c r="AK352" i="1"/>
  <c r="AL352" i="1" s="1"/>
  <c r="AL351" i="1"/>
  <c r="AL350" i="1"/>
  <c r="AK349" i="1"/>
  <c r="AL349" i="1" s="1"/>
  <c r="AK348" i="1"/>
  <c r="AL348" i="1" s="1"/>
  <c r="AK347" i="1"/>
  <c r="AL347" i="1" s="1"/>
  <c r="AK346" i="1"/>
  <c r="AL346" i="1"/>
  <c r="AK345" i="1"/>
  <c r="AL345" i="1" s="1"/>
  <c r="AK298" i="1"/>
  <c r="AL298" i="1" s="1"/>
  <c r="AK297" i="1"/>
  <c r="AL297" i="1" s="1"/>
  <c r="AK295" i="1"/>
  <c r="AL295" i="1" s="1"/>
  <c r="AK293" i="1"/>
  <c r="AL293" i="1" s="1"/>
  <c r="AK292" i="1"/>
  <c r="AL292" i="1" s="1"/>
  <c r="AK291" i="1"/>
  <c r="AL291" i="1" s="1"/>
  <c r="AK290" i="1"/>
  <c r="AL290" i="1" s="1"/>
  <c r="AK289" i="1"/>
  <c r="AL289" i="1" s="1"/>
  <c r="AK285" i="1"/>
  <c r="AL285" i="1" s="1"/>
  <c r="AK282" i="1"/>
  <c r="AL282" i="1" s="1"/>
  <c r="AK279" i="1"/>
  <c r="AL279" i="1" s="1"/>
  <c r="AK276" i="1"/>
  <c r="AL276" i="1" s="1"/>
  <c r="AK274" i="1"/>
  <c r="AL274" i="1" s="1"/>
  <c r="AK271" i="1"/>
  <c r="AL271" i="1" s="1"/>
  <c r="AK234" i="1"/>
  <c r="AL234" i="1" s="1"/>
  <c r="AK231" i="1"/>
  <c r="AL231" i="1" s="1"/>
  <c r="AK229" i="1"/>
  <c r="AL229" i="1" s="1"/>
  <c r="AK228" i="1"/>
  <c r="AL228" i="1" s="1"/>
  <c r="AK225" i="1"/>
  <c r="AL225" i="1" s="1"/>
  <c r="AK222" i="1"/>
  <c r="AL222" i="1" s="1"/>
  <c r="AK221" i="1"/>
  <c r="AL221" i="1" s="1"/>
  <c r="AK219" i="1"/>
  <c r="AL219" i="1" s="1"/>
  <c r="AK218" i="1"/>
  <c r="AL218" i="1" s="1"/>
  <c r="AK217" i="1"/>
  <c r="AL217" i="1" s="1"/>
  <c r="AK215" i="1"/>
  <c r="AL215" i="1" s="1"/>
  <c r="AK214" i="1"/>
  <c r="AL214" i="1" s="1"/>
  <c r="AK213" i="1"/>
  <c r="AL213" i="1" s="1"/>
  <c r="AK210" i="1"/>
  <c r="AL210" i="1" s="1"/>
  <c r="AK209" i="1"/>
  <c r="AL209" i="1" s="1"/>
  <c r="AK208" i="1"/>
  <c r="AL208" i="1" s="1"/>
  <c r="AK204" i="1"/>
  <c r="AL204" i="1" s="1"/>
  <c r="AK203" i="1"/>
  <c r="AL203" i="1" s="1"/>
  <c r="AK202" i="1"/>
  <c r="AL202" i="1" s="1"/>
  <c r="AK201" i="1"/>
  <c r="AL201" i="1" s="1"/>
  <c r="AK200" i="1"/>
  <c r="AL200" i="1" s="1"/>
  <c r="AK198" i="1"/>
  <c r="AL198" i="1" s="1"/>
  <c r="AK197" i="1"/>
  <c r="AL197" i="1" s="1"/>
  <c r="AK192" i="1"/>
  <c r="AL192" i="1" s="1"/>
  <c r="AK189" i="1"/>
  <c r="AK186" i="1"/>
  <c r="AL186" i="1" s="1"/>
  <c r="AK183" i="1"/>
  <c r="AL183" i="1" s="1"/>
  <c r="AK179" i="1"/>
  <c r="AL179" i="1" s="1"/>
  <c r="AK178" i="1"/>
  <c r="AL178" i="1"/>
  <c r="AK176" i="1"/>
  <c r="AL176" i="1" s="1"/>
  <c r="AK175" i="1"/>
  <c r="AL175" i="1" s="1"/>
  <c r="AK174" i="1"/>
  <c r="AL174" i="1" s="1"/>
  <c r="AK172" i="1"/>
  <c r="AL172" i="1" s="1"/>
  <c r="AK171" i="1"/>
  <c r="AL171" i="1" s="1"/>
  <c r="AK170" i="1"/>
  <c r="AL170" i="1" s="1"/>
  <c r="AK167" i="1"/>
  <c r="AL167" i="1" s="1"/>
  <c r="AK166" i="1"/>
  <c r="AL166" i="1" s="1"/>
  <c r="AK164" i="1"/>
  <c r="AL164" i="1" s="1"/>
  <c r="AK144" i="1"/>
  <c r="AL144" i="1" s="1"/>
  <c r="AK143" i="1"/>
  <c r="AL143" i="1" s="1"/>
  <c r="AK142" i="1"/>
  <c r="AL142" i="1" s="1"/>
  <c r="AK141" i="1"/>
  <c r="AL141" i="1" s="1"/>
  <c r="AK140" i="1"/>
  <c r="AL140" i="1" s="1"/>
  <c r="AK139" i="1"/>
  <c r="AL139" i="1" s="1"/>
  <c r="AK138" i="1"/>
  <c r="AL138" i="1" s="1"/>
  <c r="AK137" i="1"/>
  <c r="AL137" i="1" s="1"/>
  <c r="AK136" i="1"/>
  <c r="AL136" i="1" s="1"/>
  <c r="AK135" i="1"/>
  <c r="AL135" i="1" s="1"/>
  <c r="AK134" i="1"/>
  <c r="AL134" i="1" s="1"/>
  <c r="AK89" i="1"/>
  <c r="AL89" i="1" s="1"/>
  <c r="AK88" i="1"/>
  <c r="AL88" i="1" s="1"/>
  <c r="AK87" i="1"/>
  <c r="AL87" i="1" s="1"/>
  <c r="AK86" i="1"/>
  <c r="AL86" i="1" s="1"/>
  <c r="AK85" i="1"/>
  <c r="AL85" i="1" s="1"/>
  <c r="AK83" i="1"/>
  <c r="AL83" i="1" s="1"/>
  <c r="AK82" i="1"/>
  <c r="AL82" i="1" s="1"/>
  <c r="AK81" i="1"/>
  <c r="AL81" i="1" s="1"/>
  <c r="AK80" i="1"/>
  <c r="AL80" i="1"/>
  <c r="AK79" i="1"/>
  <c r="AL79" i="1" s="1"/>
  <c r="AK40" i="1"/>
  <c r="AL40" i="1" s="1"/>
  <c r="AK37" i="1"/>
  <c r="AL37" i="1" s="1"/>
  <c r="AK36" i="1"/>
  <c r="AL36" i="1" s="1"/>
  <c r="AK35" i="1"/>
  <c r="AL35" i="1" s="1"/>
  <c r="AK34" i="1"/>
  <c r="AL34" i="1" s="1"/>
  <c r="AK33" i="1"/>
  <c r="AL33" i="1" s="1"/>
  <c r="AL31" i="1"/>
  <c r="AL29" i="1"/>
  <c r="AL28" i="1"/>
  <c r="AL26" i="1"/>
  <c r="AL25" i="1"/>
  <c r="AL23" i="1"/>
  <c r="AL22" i="1"/>
  <c r="AK19" i="1"/>
  <c r="AL19" i="1" s="1"/>
  <c r="AK16" i="1"/>
  <c r="AL16" i="1" s="1"/>
  <c r="BA475" i="1"/>
  <c r="BB475" i="1" s="1"/>
  <c r="BA464" i="1"/>
  <c r="BB464" i="1" s="1"/>
  <c r="AX506" i="1"/>
  <c r="AZ506" i="1"/>
  <c r="BD506" i="1" s="1"/>
  <c r="BH506" i="1" s="1"/>
  <c r="BJ506" i="1" s="1"/>
  <c r="AX489" i="1"/>
  <c r="AW513" i="1"/>
  <c r="AX513" i="1" s="1"/>
  <c r="AZ513" i="1"/>
  <c r="AZ26" i="1"/>
  <c r="AW494" i="1"/>
  <c r="AX494" i="1" s="1"/>
  <c r="AZ494" i="1"/>
  <c r="BD494" i="1" s="1"/>
  <c r="AW526" i="1"/>
  <c r="AX526" i="1" s="1"/>
  <c r="AZ526" i="1"/>
  <c r="BD526" i="1" s="1"/>
  <c r="BH526" i="1" s="1"/>
  <c r="BI526" i="1" s="1"/>
  <c r="BJ526" i="1" s="1"/>
  <c r="AX509" i="1"/>
  <c r="AW488" i="1"/>
  <c r="AX488" i="1" s="1"/>
  <c r="AX503" i="1"/>
  <c r="AZ503" i="1"/>
  <c r="BB503" i="1" s="1"/>
  <c r="AW519" i="1"/>
  <c r="AX519" i="1" s="1"/>
  <c r="AZ519" i="1"/>
  <c r="BD519" i="1" s="1"/>
  <c r="BH519" i="1" s="1"/>
  <c r="BI519" i="1" s="1"/>
  <c r="BJ519" i="1" s="1"/>
  <c r="AX495" i="1"/>
  <c r="AZ495" i="1"/>
  <c r="BB495" i="1" s="1"/>
  <c r="AW523" i="1"/>
  <c r="AX523" i="1" s="1"/>
  <c r="AW500" i="1"/>
  <c r="AX500" i="1" s="1"/>
  <c r="AZ500" i="1"/>
  <c r="AW512" i="1"/>
  <c r="AX512" i="1" s="1"/>
  <c r="AW491" i="1"/>
  <c r="AX491" i="1" s="1"/>
  <c r="AW85" i="1"/>
  <c r="AX85" i="1" s="1"/>
  <c r="AW502" i="1"/>
  <c r="AX502" i="1" s="1"/>
  <c r="AW86" i="1"/>
  <c r="AX86" i="1" s="1"/>
  <c r="AW498" i="1"/>
  <c r="AX498" i="1" s="1"/>
  <c r="AW87" i="1"/>
  <c r="AX87" i="1" s="1"/>
  <c r="AW524" i="1"/>
  <c r="AX524" i="1" s="1"/>
  <c r="AK165" i="1"/>
  <c r="AL165" i="1" s="1"/>
  <c r="AL189" i="1"/>
  <c r="AE526" i="1"/>
  <c r="AF526" i="1" s="1"/>
  <c r="AB526" i="1"/>
  <c r="AC526" i="1" s="1"/>
  <c r="Y526" i="1"/>
  <c r="Z526" i="1" s="1"/>
  <c r="BB489" i="1"/>
  <c r="AD175" i="1"/>
  <c r="AD189" i="1"/>
  <c r="AB295" i="1"/>
  <c r="AC295" i="1" s="1"/>
  <c r="Y295" i="1"/>
  <c r="Z295" i="1" s="1"/>
  <c r="AB524" i="1"/>
  <c r="AC524" i="1" s="1"/>
  <c r="Y524" i="1"/>
  <c r="Z524" i="1" s="1"/>
  <c r="AB523" i="1"/>
  <c r="AC523" i="1" s="1"/>
  <c r="Y523" i="1"/>
  <c r="Z523" i="1" s="1"/>
  <c r="AB521" i="1"/>
  <c r="AC521" i="1" s="1"/>
  <c r="Y521" i="1"/>
  <c r="Z521" i="1" s="1"/>
  <c r="AB519" i="1"/>
  <c r="AC519" i="1" s="1"/>
  <c r="Y519" i="1"/>
  <c r="Z519" i="1" s="1"/>
  <c r="AB518" i="1"/>
  <c r="AC518" i="1" s="1"/>
  <c r="Y518" i="1"/>
  <c r="Z518" i="1" s="1"/>
  <c r="AB354" i="1"/>
  <c r="AC354" i="1" s="1"/>
  <c r="Y354" i="1"/>
  <c r="Z354" i="1" s="1"/>
  <c r="AB352" i="1"/>
  <c r="AC352" i="1" s="1"/>
  <c r="Y352" i="1"/>
  <c r="Z352" i="1" s="1"/>
  <c r="AB351" i="1"/>
  <c r="AC351" i="1" s="1"/>
  <c r="Z351" i="1"/>
  <c r="AB350" i="1"/>
  <c r="AC350" i="1" s="1"/>
  <c r="Z350" i="1"/>
  <c r="AB349" i="1"/>
  <c r="AC349" i="1" s="1"/>
  <c r="Y349" i="1"/>
  <c r="Z349" i="1" s="1"/>
  <c r="AB348" i="1"/>
  <c r="AC348" i="1" s="1"/>
  <c r="Y348" i="1"/>
  <c r="Z348" i="1" s="1"/>
  <c r="AB347" i="1"/>
  <c r="AC347" i="1" s="1"/>
  <c r="Y347" i="1"/>
  <c r="Z347" i="1" s="1"/>
  <c r="AB346" i="1"/>
  <c r="AC346" i="1" s="1"/>
  <c r="Y346" i="1"/>
  <c r="Z346" i="1" s="1"/>
  <c r="AB345" i="1"/>
  <c r="AC345" i="1" s="1"/>
  <c r="Y345" i="1"/>
  <c r="Z345" i="1" s="1"/>
  <c r="AB515" i="1"/>
  <c r="AC515" i="1" s="1"/>
  <c r="Y515" i="1"/>
  <c r="Z515" i="1" s="1"/>
  <c r="AB514" i="1"/>
  <c r="AC514" i="1" s="1"/>
  <c r="Y514" i="1"/>
  <c r="Z514" i="1" s="1"/>
  <c r="AB513" i="1"/>
  <c r="AC513" i="1" s="1"/>
  <c r="Y513" i="1"/>
  <c r="Z513" i="1" s="1"/>
  <c r="AB512" i="1"/>
  <c r="AC512" i="1" s="1"/>
  <c r="Y512" i="1"/>
  <c r="Z512" i="1" s="1"/>
  <c r="AB511" i="1"/>
  <c r="AC511" i="1" s="1"/>
  <c r="Y511" i="1"/>
  <c r="Z511" i="1" s="1"/>
  <c r="AF509" i="1"/>
  <c r="AF506" i="1"/>
  <c r="AF503" i="1"/>
  <c r="AF499" i="1"/>
  <c r="AF495" i="1"/>
  <c r="AF492" i="1"/>
  <c r="AF489" i="1"/>
  <c r="AE508" i="1"/>
  <c r="AF508" i="1" s="1"/>
  <c r="AE505" i="1"/>
  <c r="AF505" i="1" s="1"/>
  <c r="AE502" i="1"/>
  <c r="AF502" i="1" s="1"/>
  <c r="AE500" i="1"/>
  <c r="AF500" i="1" s="1"/>
  <c r="AE498" i="1"/>
  <c r="AF498" i="1" s="1"/>
  <c r="AE494" i="1"/>
  <c r="AF494" i="1" s="1"/>
  <c r="AE491" i="1"/>
  <c r="AF491" i="1" s="1"/>
  <c r="AE488" i="1"/>
  <c r="AF488" i="1" s="1"/>
  <c r="AF476" i="1"/>
  <c r="AE475" i="1"/>
  <c r="AF475" i="1" s="1"/>
  <c r="AE474" i="1"/>
  <c r="AF474" i="1" s="1"/>
  <c r="AF473" i="1"/>
  <c r="AE467" i="1"/>
  <c r="AF467" i="1" s="1"/>
  <c r="AE464" i="1"/>
  <c r="AF464" i="1" s="1"/>
  <c r="AE463" i="1"/>
  <c r="AF463" i="1" s="1"/>
  <c r="AB404" i="1"/>
  <c r="AC404" i="1" s="1"/>
  <c r="Y404" i="1"/>
  <c r="Z404" i="1" s="1"/>
  <c r="AB403" i="1"/>
  <c r="AC403" i="1" s="1"/>
  <c r="Y403" i="1"/>
  <c r="Z403" i="1" s="1"/>
  <c r="AB402" i="1"/>
  <c r="AC402" i="1" s="1"/>
  <c r="Y402" i="1"/>
  <c r="Z402" i="1" s="1"/>
  <c r="AB382" i="1"/>
  <c r="AC382" i="1" s="1"/>
  <c r="Y382" i="1"/>
  <c r="Z382" i="1" s="1"/>
  <c r="AB380" i="1"/>
  <c r="AC380" i="1" s="1"/>
  <c r="AB378" i="1"/>
  <c r="AC378" i="1" s="1"/>
  <c r="AB377" i="1"/>
  <c r="AC377" i="1" s="1"/>
  <c r="AB376" i="1"/>
  <c r="AC376" i="1" s="1"/>
  <c r="AB375" i="1"/>
  <c r="AC375" i="1" s="1"/>
  <c r="AB365" i="1"/>
  <c r="AC365" i="1" s="1"/>
  <c r="AB364" i="1"/>
  <c r="AC364" i="1" s="1"/>
  <c r="AB363" i="1"/>
  <c r="AC363" i="1" s="1"/>
  <c r="AB362" i="1"/>
  <c r="AC362" i="1" s="1"/>
  <c r="AB361" i="1"/>
  <c r="AC361" i="1" s="1"/>
  <c r="Y380" i="1"/>
  <c r="Z380" i="1" s="1"/>
  <c r="Y378" i="1"/>
  <c r="Z378" i="1" s="1"/>
  <c r="Y377" i="1"/>
  <c r="Z377" i="1" s="1"/>
  <c r="Y376" i="1"/>
  <c r="Z376" i="1" s="1"/>
  <c r="Y375" i="1"/>
  <c r="Z375" i="1" s="1"/>
  <c r="Y365" i="1"/>
  <c r="Z365" i="1" s="1"/>
  <c r="Y364" i="1"/>
  <c r="Z364" i="1" s="1"/>
  <c r="Y363" i="1"/>
  <c r="Z363" i="1" s="1"/>
  <c r="Y362" i="1"/>
  <c r="Z362" i="1" s="1"/>
  <c r="Y361" i="1"/>
  <c r="Z361" i="1" s="1"/>
  <c r="AE358" i="1"/>
  <c r="AF358" i="1" s="1"/>
  <c r="AE357" i="1"/>
  <c r="AF357" i="1" s="1"/>
  <c r="AE295" i="1"/>
  <c r="AF295" i="1" s="1"/>
  <c r="AE524" i="1"/>
  <c r="AF524" i="1" s="1"/>
  <c r="AE523" i="1"/>
  <c r="AF523" i="1" s="1"/>
  <c r="AE521" i="1"/>
  <c r="AF521" i="1" s="1"/>
  <c r="AE519" i="1"/>
  <c r="AF519" i="1" s="1"/>
  <c r="AE518" i="1"/>
  <c r="AF518" i="1" s="1"/>
  <c r="AE515" i="1"/>
  <c r="AF515" i="1" s="1"/>
  <c r="AE514" i="1"/>
  <c r="AF514" i="1" s="1"/>
  <c r="AE513" i="1"/>
  <c r="AF513" i="1" s="1"/>
  <c r="AE512" i="1"/>
  <c r="AF512" i="1" s="1"/>
  <c r="AE511" i="1"/>
  <c r="AF511" i="1" s="1"/>
  <c r="AE459" i="1"/>
  <c r="AF459" i="1" s="1"/>
  <c r="AE458" i="1"/>
  <c r="AF458" i="1" s="1"/>
  <c r="AE457" i="1"/>
  <c r="AF457" i="1" s="1"/>
  <c r="AE456" i="1"/>
  <c r="AF456" i="1" s="1"/>
  <c r="AE455" i="1"/>
  <c r="AF455" i="1" s="1"/>
  <c r="AE454" i="1"/>
  <c r="AF454" i="1" s="1"/>
  <c r="AE453" i="1"/>
  <c r="AF453" i="1" s="1"/>
  <c r="AE452" i="1"/>
  <c r="AF452" i="1" s="1"/>
  <c r="AE451" i="1"/>
  <c r="AF451" i="1" s="1"/>
  <c r="AE450" i="1"/>
  <c r="AF450" i="1" s="1"/>
  <c r="AE449" i="1"/>
  <c r="AF449" i="1" s="1"/>
  <c r="AE448" i="1"/>
  <c r="AF448" i="1" s="1"/>
  <c r="AE447" i="1"/>
  <c r="AF447" i="1" s="1"/>
  <c r="AE446" i="1"/>
  <c r="AF446" i="1" s="1"/>
  <c r="AE445" i="1"/>
  <c r="AF445" i="1" s="1"/>
  <c r="AE444" i="1"/>
  <c r="AF444" i="1" s="1"/>
  <c r="AE443" i="1"/>
  <c r="AF443" i="1" s="1"/>
  <c r="AE442" i="1"/>
  <c r="AF442" i="1" s="1"/>
  <c r="AE441" i="1"/>
  <c r="AF441" i="1" s="1"/>
  <c r="AE439" i="1"/>
  <c r="AF439" i="1" s="1"/>
  <c r="AE438" i="1"/>
  <c r="AF438" i="1" s="1"/>
  <c r="AE437" i="1"/>
  <c r="AF437" i="1" s="1"/>
  <c r="AE436" i="1"/>
  <c r="AF436" i="1" s="1"/>
  <c r="AE435" i="1"/>
  <c r="AF435" i="1" s="1"/>
  <c r="AE434" i="1"/>
  <c r="AF434" i="1" s="1"/>
  <c r="AE433" i="1"/>
  <c r="AF433" i="1" s="1"/>
  <c r="AE432" i="1"/>
  <c r="AF432" i="1" s="1"/>
  <c r="AE431" i="1"/>
  <c r="AF431" i="1" s="1"/>
  <c r="AE430" i="1"/>
  <c r="AF430" i="1" s="1"/>
  <c r="AE429" i="1"/>
  <c r="AF429" i="1" s="1"/>
  <c r="AE428" i="1"/>
  <c r="AF428" i="1" s="1"/>
  <c r="AE427" i="1"/>
  <c r="AF427" i="1" s="1"/>
  <c r="AE426" i="1"/>
  <c r="AF426" i="1" s="1"/>
  <c r="AE425" i="1"/>
  <c r="AF425" i="1" s="1"/>
  <c r="AE424" i="1"/>
  <c r="AF424" i="1" s="1"/>
  <c r="AE423" i="1"/>
  <c r="AF423" i="1" s="1"/>
  <c r="AE422" i="1"/>
  <c r="AF422" i="1"/>
  <c r="AE421" i="1"/>
  <c r="AF421" i="1" s="1"/>
  <c r="AE420" i="1"/>
  <c r="AF420" i="1" s="1"/>
  <c r="AE419" i="1"/>
  <c r="AF419" i="1" s="1"/>
  <c r="AE418" i="1"/>
  <c r="AF418" i="1"/>
  <c r="AE417" i="1"/>
  <c r="AF417" i="1" s="1"/>
  <c r="AE404" i="1"/>
  <c r="AF404" i="1" s="1"/>
  <c r="AE403" i="1"/>
  <c r="AF403" i="1" s="1"/>
  <c r="AE402" i="1"/>
  <c r="AF402" i="1" s="1"/>
  <c r="AE400" i="1"/>
  <c r="AF400" i="1" s="1"/>
  <c r="AE399" i="1"/>
  <c r="AF399" i="1" s="1"/>
  <c r="AE398" i="1"/>
  <c r="AF398" i="1" s="1"/>
  <c r="AE397" i="1"/>
  <c r="AF397" i="1" s="1"/>
  <c r="AE396" i="1"/>
  <c r="AF396" i="1" s="1"/>
  <c r="AE395" i="1"/>
  <c r="AF395" i="1" s="1"/>
  <c r="AE394" i="1"/>
  <c r="AF394" i="1" s="1"/>
  <c r="AE393" i="1"/>
  <c r="AF393" i="1" s="1"/>
  <c r="AE392" i="1"/>
  <c r="AF392" i="1"/>
  <c r="AE391" i="1"/>
  <c r="AF391" i="1" s="1"/>
  <c r="AE390" i="1"/>
  <c r="AF390" i="1" s="1"/>
  <c r="AE389" i="1"/>
  <c r="AF389" i="1" s="1"/>
  <c r="AE388" i="1"/>
  <c r="AF388" i="1" s="1"/>
  <c r="AE387" i="1"/>
  <c r="AF387" i="1" s="1"/>
  <c r="AE386" i="1"/>
  <c r="AF386" i="1" s="1"/>
  <c r="AE385" i="1"/>
  <c r="AF385" i="1" s="1"/>
  <c r="AE384" i="1"/>
  <c r="AF384" i="1" s="1"/>
  <c r="AE382" i="1"/>
  <c r="AF382" i="1" s="1"/>
  <c r="AE380" i="1"/>
  <c r="AF380" i="1" s="1"/>
  <c r="AE379" i="1"/>
  <c r="AF379" i="1" s="1"/>
  <c r="AE378" i="1"/>
  <c r="AF378" i="1"/>
  <c r="AE377" i="1"/>
  <c r="AF377" i="1" s="1"/>
  <c r="AE376" i="1"/>
  <c r="AF376" i="1" s="1"/>
  <c r="AE375" i="1"/>
  <c r="AF375" i="1" s="1"/>
  <c r="AE372" i="1"/>
  <c r="AF372" i="1" s="1"/>
  <c r="AE371" i="1"/>
  <c r="AF371" i="1" s="1"/>
  <c r="AE370" i="1"/>
  <c r="AF370" i="1" s="1"/>
  <c r="AE369" i="1"/>
  <c r="AF369" i="1" s="1"/>
  <c r="AE368" i="1"/>
  <c r="AF368" i="1" s="1"/>
  <c r="AE367" i="1"/>
  <c r="AF367" i="1" s="1"/>
  <c r="AE365" i="1"/>
  <c r="AF365" i="1" s="1"/>
  <c r="AE364" i="1"/>
  <c r="AF364" i="1" s="1"/>
  <c r="AE363" i="1"/>
  <c r="AF363" i="1" s="1"/>
  <c r="AE362" i="1"/>
  <c r="AF362" i="1" s="1"/>
  <c r="AE361" i="1"/>
  <c r="AF361" i="1" s="1"/>
  <c r="AF354" i="1"/>
  <c r="AE352" i="1"/>
  <c r="AF352" i="1" s="1"/>
  <c r="AF351" i="1"/>
  <c r="AF350" i="1"/>
  <c r="AE349" i="1"/>
  <c r="AF349" i="1" s="1"/>
  <c r="AE348" i="1"/>
  <c r="AF348" i="1" s="1"/>
  <c r="AE347" i="1"/>
  <c r="AF347" i="1" s="1"/>
  <c r="AE346" i="1"/>
  <c r="AF346" i="1" s="1"/>
  <c r="AE345" i="1"/>
  <c r="AF345" i="1" s="1"/>
  <c r="AE298" i="1"/>
  <c r="AF298" i="1" s="1"/>
  <c r="AE297" i="1"/>
  <c r="AF297" i="1" s="1"/>
  <c r="AE293" i="1"/>
  <c r="AF293" i="1" s="1"/>
  <c r="AE292" i="1"/>
  <c r="AF292" i="1" s="1"/>
  <c r="AE291" i="1"/>
  <c r="AF291" i="1" s="1"/>
  <c r="AE290" i="1"/>
  <c r="AF290" i="1" s="1"/>
  <c r="AE289" i="1"/>
  <c r="AF289" i="1" s="1"/>
  <c r="AB285" i="1"/>
  <c r="AC285" i="1" s="1"/>
  <c r="AB282" i="1"/>
  <c r="AC282" i="1" s="1"/>
  <c r="AB279" i="1"/>
  <c r="AC279" i="1" s="1"/>
  <c r="AB276" i="1"/>
  <c r="AC276" i="1" s="1"/>
  <c r="AB274" i="1"/>
  <c r="AC274" i="1" s="1"/>
  <c r="AB271" i="1"/>
  <c r="AC271" i="1" s="1"/>
  <c r="AE204" i="1"/>
  <c r="AF204" i="1" s="1"/>
  <c r="AE203" i="1"/>
  <c r="AF203" i="1" s="1"/>
  <c r="AE202" i="1"/>
  <c r="AF202" i="1" s="1"/>
  <c r="AE201" i="1"/>
  <c r="AF201" i="1" s="1"/>
  <c r="AE200" i="1"/>
  <c r="AF200" i="1" s="1"/>
  <c r="AE198" i="1"/>
  <c r="AF198" i="1" s="1"/>
  <c r="AE197" i="1"/>
  <c r="AF197" i="1" s="1"/>
  <c r="AB234" i="1"/>
  <c r="AC234" i="1" s="1"/>
  <c r="AB231" i="1"/>
  <c r="AC231" i="1" s="1"/>
  <c r="AB228" i="1"/>
  <c r="AC228" i="1" s="1"/>
  <c r="AB225" i="1"/>
  <c r="AC225" i="1" s="1"/>
  <c r="AB222" i="1"/>
  <c r="AC222" i="1" s="1"/>
  <c r="AB221" i="1"/>
  <c r="AC221" i="1" s="1"/>
  <c r="AB219" i="1"/>
  <c r="AC219" i="1" s="1"/>
  <c r="AB218" i="1"/>
  <c r="AC218" i="1" s="1"/>
  <c r="AB217" i="1"/>
  <c r="AC217" i="1" s="1"/>
  <c r="AB215" i="1"/>
  <c r="AC215" i="1" s="1"/>
  <c r="AB214" i="1"/>
  <c r="AC214" i="1" s="1"/>
  <c r="AB213" i="1"/>
  <c r="AC213" i="1" s="1"/>
  <c r="AB210" i="1"/>
  <c r="AC210" i="1" s="1"/>
  <c r="AB209" i="1"/>
  <c r="AC209" i="1" s="1"/>
  <c r="AB208" i="1"/>
  <c r="AC208" i="1" s="1"/>
  <c r="AE144" i="1"/>
  <c r="AF144" i="1" s="1"/>
  <c r="AE143" i="1"/>
  <c r="AF143" i="1" s="1"/>
  <c r="AE142" i="1"/>
  <c r="AF142" i="1" s="1"/>
  <c r="AE141" i="1"/>
  <c r="AF141" i="1" s="1"/>
  <c r="AE140" i="1"/>
  <c r="AF140" i="1" s="1"/>
  <c r="AE139" i="1"/>
  <c r="AF139" i="1" s="1"/>
  <c r="AE138" i="1"/>
  <c r="AF138" i="1" s="1"/>
  <c r="AE137" i="1"/>
  <c r="AF137" i="1" s="1"/>
  <c r="AE136" i="1"/>
  <c r="AF136" i="1" s="1"/>
  <c r="AE135" i="1"/>
  <c r="AF135" i="1" s="1"/>
  <c r="AD165" i="1"/>
  <c r="AE165" i="1" s="1"/>
  <c r="AD167" i="1"/>
  <c r="AH167" i="1" s="1"/>
  <c r="AI167" i="1" s="1"/>
  <c r="AD171" i="1"/>
  <c r="AD192" i="1"/>
  <c r="AE192" i="1" s="1"/>
  <c r="AF192" i="1" s="1"/>
  <c r="AD186" i="1"/>
  <c r="AD183" i="1"/>
  <c r="AH183" i="1" s="1"/>
  <c r="AI183" i="1" s="1"/>
  <c r="AD179" i="1"/>
  <c r="AB134" i="1"/>
  <c r="AB192" i="1"/>
  <c r="AB189" i="1"/>
  <c r="AB186" i="1"/>
  <c r="AB183" i="1"/>
  <c r="AB179" i="1"/>
  <c r="AE178" i="1"/>
  <c r="AF178" i="1" s="1"/>
  <c r="AB178" i="1"/>
  <c r="AC178" i="1" s="1"/>
  <c r="AB176" i="1"/>
  <c r="AC176" i="1" s="1"/>
  <c r="AB175" i="1"/>
  <c r="AC175" i="1" s="1"/>
  <c r="AB174" i="1"/>
  <c r="AC174" i="1" s="1"/>
  <c r="AE172" i="1"/>
  <c r="AF172" i="1" s="1"/>
  <c r="AB172" i="1"/>
  <c r="AC172" i="1" s="1"/>
  <c r="Y172" i="1"/>
  <c r="Z172" i="1" s="1"/>
  <c r="F172" i="1"/>
  <c r="G172" i="1" s="1"/>
  <c r="C172" i="1"/>
  <c r="D172" i="1" s="1"/>
  <c r="AB171" i="1"/>
  <c r="AE170" i="1"/>
  <c r="AF170" i="1" s="1"/>
  <c r="AB170" i="1"/>
  <c r="AC170" i="1" s="1"/>
  <c r="AB167" i="1"/>
  <c r="AB166" i="1"/>
  <c r="AC166" i="1" s="1"/>
  <c r="AB165" i="1"/>
  <c r="AB164" i="1"/>
  <c r="AC164" i="1" s="1"/>
  <c r="AB89" i="1"/>
  <c r="AC89" i="1" s="1"/>
  <c r="AB88" i="1"/>
  <c r="AC88" i="1" s="1"/>
  <c r="AB87" i="1"/>
  <c r="AC87" i="1" s="1"/>
  <c r="AB86" i="1"/>
  <c r="AC86" i="1" s="1"/>
  <c r="AB85" i="1"/>
  <c r="AC85" i="1" s="1"/>
  <c r="AB83" i="1"/>
  <c r="AC83" i="1" s="1"/>
  <c r="AB82" i="1"/>
  <c r="AC82" i="1" s="1"/>
  <c r="AB81" i="1"/>
  <c r="AC81" i="1" s="1"/>
  <c r="AB80" i="1"/>
  <c r="AC80" i="1" s="1"/>
  <c r="AB79" i="1"/>
  <c r="AC79" i="1" s="1"/>
  <c r="AE40" i="1"/>
  <c r="AF40" i="1" s="1"/>
  <c r="AE37" i="1"/>
  <c r="AF37" i="1" s="1"/>
  <c r="AE36" i="1"/>
  <c r="AF36" i="1" s="1"/>
  <c r="AE35" i="1"/>
  <c r="AF35" i="1" s="1"/>
  <c r="AE34" i="1"/>
  <c r="AF34" i="1" s="1"/>
  <c r="AE33" i="1"/>
  <c r="AF33" i="1" s="1"/>
  <c r="AE19" i="1"/>
  <c r="AF19" i="1" s="1"/>
  <c r="AE16" i="1"/>
  <c r="AF16" i="1" s="1"/>
  <c r="AB19" i="1"/>
  <c r="AC19" i="1"/>
  <c r="AB16" i="1"/>
  <c r="AC16" i="1" s="1"/>
  <c r="AF31" i="1"/>
  <c r="F31" i="1"/>
  <c r="D31" i="1"/>
  <c r="G31" i="1" s="1"/>
  <c r="I31" i="1" s="1"/>
  <c r="AE285" i="1"/>
  <c r="AF285" i="1" s="1"/>
  <c r="AE282" i="1"/>
  <c r="AF282" i="1" s="1"/>
  <c r="AE279" i="1"/>
  <c r="AF279" i="1" s="1"/>
  <c r="AE276" i="1"/>
  <c r="AF276" i="1" s="1"/>
  <c r="AE274" i="1"/>
  <c r="AF274" i="1" s="1"/>
  <c r="AE271" i="1"/>
  <c r="AF271" i="1" s="1"/>
  <c r="AE234" i="1"/>
  <c r="AF234" i="1" s="1"/>
  <c r="AE231" i="1"/>
  <c r="AF231" i="1" s="1"/>
  <c r="AE229" i="1"/>
  <c r="AF229" i="1" s="1"/>
  <c r="AE228" i="1"/>
  <c r="AF228" i="1" s="1"/>
  <c r="AE225" i="1"/>
  <c r="AF225" i="1" s="1"/>
  <c r="AE222" i="1"/>
  <c r="AF222" i="1" s="1"/>
  <c r="AE221" i="1"/>
  <c r="AF221" i="1" s="1"/>
  <c r="AE219" i="1"/>
  <c r="AF219" i="1" s="1"/>
  <c r="AE218" i="1"/>
  <c r="AF218" i="1" s="1"/>
  <c r="AE217" i="1"/>
  <c r="AF217" i="1" s="1"/>
  <c r="AE215" i="1"/>
  <c r="AF215" i="1" s="1"/>
  <c r="AE214" i="1"/>
  <c r="AF214" i="1" s="1"/>
  <c r="AE213" i="1"/>
  <c r="AF213" i="1" s="1"/>
  <c r="AE210" i="1"/>
  <c r="AF210" i="1" s="1"/>
  <c r="AE209" i="1"/>
  <c r="AF209" i="1" s="1"/>
  <c r="AE208" i="1"/>
  <c r="AF208" i="1" s="1"/>
  <c r="AE134" i="1"/>
  <c r="AF134" i="1" s="1"/>
  <c r="AE186" i="1"/>
  <c r="AE176" i="1"/>
  <c r="AF176" i="1" s="1"/>
  <c r="AE174" i="1"/>
  <c r="AF174" i="1" s="1"/>
  <c r="AE166" i="1"/>
  <c r="AF166" i="1" s="1"/>
  <c r="AE164" i="1"/>
  <c r="AF164" i="1" s="1"/>
  <c r="AE89" i="1"/>
  <c r="AF89" i="1" s="1"/>
  <c r="AE88" i="1"/>
  <c r="AF88" i="1" s="1"/>
  <c r="AE87" i="1"/>
  <c r="AF87" i="1" s="1"/>
  <c r="AE86" i="1"/>
  <c r="AF86" i="1" s="1"/>
  <c r="AE85" i="1"/>
  <c r="AF85" i="1" s="1"/>
  <c r="AE83" i="1"/>
  <c r="AF83" i="1" s="1"/>
  <c r="AE82" i="1"/>
  <c r="AF82" i="1" s="1"/>
  <c r="AE81" i="1"/>
  <c r="AF81" i="1" s="1"/>
  <c r="AE80" i="1"/>
  <c r="AF80" i="1" s="1"/>
  <c r="AE79" i="1"/>
  <c r="AF79" i="1" s="1"/>
  <c r="AF29" i="1"/>
  <c r="AF28" i="1"/>
  <c r="AF26" i="1"/>
  <c r="AF25" i="1"/>
  <c r="AF23" i="1"/>
  <c r="AF22" i="1"/>
  <c r="Y285" i="1"/>
  <c r="Z285" i="1" s="1"/>
  <c r="Y282" i="1"/>
  <c r="Z282" i="1" s="1"/>
  <c r="Y279" i="1"/>
  <c r="Z279" i="1" s="1"/>
  <c r="Y276" i="1"/>
  <c r="Z276" i="1" s="1"/>
  <c r="Y274" i="1"/>
  <c r="Z274" i="1" s="1"/>
  <c r="Y271" i="1"/>
  <c r="Z271" i="1" s="1"/>
  <c r="Y234" i="1"/>
  <c r="Z234" i="1" s="1"/>
  <c r="Y231" i="1"/>
  <c r="Z231" i="1" s="1"/>
  <c r="Y229" i="1"/>
  <c r="Z229" i="1" s="1"/>
  <c r="Y228" i="1"/>
  <c r="Z228" i="1" s="1"/>
  <c r="Y225" i="1"/>
  <c r="Z225" i="1" s="1"/>
  <c r="Y222" i="1"/>
  <c r="Z222" i="1" s="1"/>
  <c r="Y221" i="1"/>
  <c r="Z221" i="1" s="1"/>
  <c r="Y219" i="1"/>
  <c r="Z219" i="1" s="1"/>
  <c r="Y218" i="1"/>
  <c r="Z218" i="1" s="1"/>
  <c r="Y217" i="1"/>
  <c r="Z217" i="1" s="1"/>
  <c r="Y215" i="1"/>
  <c r="Z215" i="1"/>
  <c r="Y214" i="1"/>
  <c r="Z214" i="1" s="1"/>
  <c r="Y213" i="1"/>
  <c r="Z213" i="1" s="1"/>
  <c r="Y210" i="1"/>
  <c r="Z210" i="1" s="1"/>
  <c r="Y209" i="1"/>
  <c r="Z209" i="1" s="1"/>
  <c r="Y208" i="1"/>
  <c r="Z208" i="1" s="1"/>
  <c r="Y134" i="1"/>
  <c r="Z134" i="1" s="1"/>
  <c r="Y192" i="1"/>
  <c r="Z192" i="1" s="1"/>
  <c r="Y189" i="1"/>
  <c r="Z189" i="1" s="1"/>
  <c r="Y186" i="1"/>
  <c r="Z186" i="1" s="1"/>
  <c r="Y183" i="1"/>
  <c r="Z183" i="1" s="1"/>
  <c r="Y179" i="1"/>
  <c r="Z179" i="1" s="1"/>
  <c r="Y178" i="1"/>
  <c r="Z178" i="1" s="1"/>
  <c r="Y176" i="1"/>
  <c r="Z176" i="1" s="1"/>
  <c r="Y175" i="1"/>
  <c r="Z175" i="1" s="1"/>
  <c r="Y174" i="1"/>
  <c r="Z174" i="1" s="1"/>
  <c r="Y171" i="1"/>
  <c r="Z171" i="1"/>
  <c r="Y170" i="1"/>
  <c r="Z170" i="1" s="1"/>
  <c r="Y167" i="1"/>
  <c r="Z167" i="1" s="1"/>
  <c r="Y166" i="1"/>
  <c r="Z166" i="1" s="1"/>
  <c r="Y165" i="1"/>
  <c r="Z165" i="1" s="1"/>
  <c r="Y164" i="1"/>
  <c r="Z164" i="1" s="1"/>
  <c r="Y89" i="1"/>
  <c r="Z89" i="1" s="1"/>
  <c r="Y88" i="1"/>
  <c r="Z88" i="1" s="1"/>
  <c r="Y87" i="1"/>
  <c r="Z87" i="1" s="1"/>
  <c r="Y86" i="1"/>
  <c r="Z86" i="1" s="1"/>
  <c r="Y85" i="1"/>
  <c r="Z85" i="1" s="1"/>
  <c r="Y83" i="1"/>
  <c r="Z83" i="1" s="1"/>
  <c r="Y82" i="1"/>
  <c r="Z82" i="1" s="1"/>
  <c r="Y81" i="1"/>
  <c r="Z81" i="1" s="1"/>
  <c r="Y80" i="1"/>
  <c r="Z80" i="1"/>
  <c r="Y79" i="1"/>
  <c r="Z79" i="1" s="1"/>
  <c r="Y33" i="1"/>
  <c r="Z33" i="1" s="1"/>
  <c r="Y19" i="1"/>
  <c r="Z19" i="1" s="1"/>
  <c r="Z29" i="1"/>
  <c r="Z28" i="1"/>
  <c r="Z26" i="1"/>
  <c r="Z25" i="1"/>
  <c r="Z23" i="1"/>
  <c r="Z22" i="1"/>
  <c r="Z14" i="1"/>
  <c r="Z13" i="1"/>
  <c r="Z12" i="1"/>
  <c r="Z11" i="1"/>
  <c r="Z10" i="1"/>
  <c r="Z9" i="1"/>
  <c r="Z8" i="1"/>
  <c r="Z7" i="1"/>
  <c r="Z6" i="1"/>
  <c r="Y16" i="1"/>
  <c r="Z16" i="1" s="1"/>
  <c r="T192" i="1"/>
  <c r="U192" i="1" s="1"/>
  <c r="V192" i="1" s="1"/>
  <c r="T189" i="1"/>
  <c r="U189" i="1" s="1"/>
  <c r="T89" i="1"/>
  <c r="U89" i="1" s="1"/>
  <c r="V89" i="1" s="1"/>
  <c r="M89" i="1"/>
  <c r="N89" i="1" s="1"/>
  <c r="F234" i="1"/>
  <c r="G234" i="1" s="1"/>
  <c r="K234" i="1" s="1"/>
  <c r="C234" i="1"/>
  <c r="D234" i="1" s="1"/>
  <c r="F229" i="1"/>
  <c r="G229" i="1" s="1"/>
  <c r="H229" i="1" s="1"/>
  <c r="C229" i="1"/>
  <c r="D229" i="1" s="1"/>
  <c r="F228" i="1"/>
  <c r="G228" i="1" s="1"/>
  <c r="K228" i="1" s="1"/>
  <c r="C228" i="1"/>
  <c r="D228" i="1" s="1"/>
  <c r="K88" i="1"/>
  <c r="L88" i="1" s="1"/>
  <c r="T88" i="1" s="1"/>
  <c r="U88" i="1" s="1"/>
  <c r="K87" i="1"/>
  <c r="L87" i="1" s="1"/>
  <c r="K86" i="1"/>
  <c r="L86" i="1" s="1"/>
  <c r="K85" i="1"/>
  <c r="L85" i="1" s="1"/>
  <c r="M85" i="1" s="1"/>
  <c r="N85" i="1" s="1"/>
  <c r="K83" i="1"/>
  <c r="L83" i="1" s="1"/>
  <c r="T83" i="1" s="1"/>
  <c r="U83" i="1" s="1"/>
  <c r="K82" i="1"/>
  <c r="L82" i="1" s="1"/>
  <c r="T82" i="1" s="1"/>
  <c r="U82" i="1" s="1"/>
  <c r="F285" i="1"/>
  <c r="G285" i="1" s="1"/>
  <c r="C285" i="1"/>
  <c r="D285" i="1" s="1"/>
  <c r="F282" i="1"/>
  <c r="G282" i="1" s="1"/>
  <c r="C282" i="1"/>
  <c r="D282" i="1" s="1"/>
  <c r="F279" i="1"/>
  <c r="G279" i="1" s="1"/>
  <c r="C279" i="1"/>
  <c r="D279" i="1" s="1"/>
  <c r="F276" i="1"/>
  <c r="G276" i="1" s="1"/>
  <c r="K276" i="1" s="1"/>
  <c r="L276" i="1" s="1"/>
  <c r="C276" i="1"/>
  <c r="D276" i="1" s="1"/>
  <c r="F274" i="1"/>
  <c r="G274" i="1" s="1"/>
  <c r="C274" i="1"/>
  <c r="D274" i="1" s="1"/>
  <c r="F271" i="1"/>
  <c r="G271" i="1" s="1"/>
  <c r="C271" i="1"/>
  <c r="D271" i="1" s="1"/>
  <c r="F231" i="1"/>
  <c r="G231" i="1" s="1"/>
  <c r="H231" i="1" s="1"/>
  <c r="C231" i="1"/>
  <c r="D231" i="1" s="1"/>
  <c r="F225" i="1"/>
  <c r="G225" i="1" s="1"/>
  <c r="K225" i="1" s="1"/>
  <c r="C225" i="1"/>
  <c r="D225" i="1" s="1"/>
  <c r="F222" i="1"/>
  <c r="G222" i="1" s="1"/>
  <c r="C222" i="1"/>
  <c r="D222" i="1" s="1"/>
  <c r="F221" i="1"/>
  <c r="G221" i="1" s="1"/>
  <c r="K221" i="1" s="1"/>
  <c r="C221" i="1"/>
  <c r="D221" i="1" s="1"/>
  <c r="F219" i="1"/>
  <c r="G219" i="1" s="1"/>
  <c r="C219" i="1"/>
  <c r="D219" i="1" s="1"/>
  <c r="F218" i="1"/>
  <c r="G218" i="1" s="1"/>
  <c r="K218" i="1" s="1"/>
  <c r="C218" i="1"/>
  <c r="D218" i="1" s="1"/>
  <c r="F217" i="1"/>
  <c r="G217" i="1" s="1"/>
  <c r="C217" i="1"/>
  <c r="D217" i="1" s="1"/>
  <c r="F215" i="1"/>
  <c r="G215" i="1" s="1"/>
  <c r="H215" i="1" s="1"/>
  <c r="C215" i="1"/>
  <c r="D215" i="1" s="1"/>
  <c r="F214" i="1"/>
  <c r="G214" i="1"/>
  <c r="H214" i="1" s="1"/>
  <c r="C214" i="1"/>
  <c r="D214" i="1" s="1"/>
  <c r="F213" i="1"/>
  <c r="G213" i="1" s="1"/>
  <c r="K213" i="1" s="1"/>
  <c r="C213" i="1"/>
  <c r="D213" i="1"/>
  <c r="F210" i="1"/>
  <c r="G210" i="1" s="1"/>
  <c r="C210" i="1"/>
  <c r="D210" i="1" s="1"/>
  <c r="F209" i="1"/>
  <c r="G209" i="1" s="1"/>
  <c r="K209" i="1" s="1"/>
  <c r="C209" i="1"/>
  <c r="D209" i="1" s="1"/>
  <c r="F208" i="1"/>
  <c r="G208" i="1" s="1"/>
  <c r="C208" i="1"/>
  <c r="D208" i="1" s="1"/>
  <c r="F134" i="1"/>
  <c r="G134" i="1" s="1"/>
  <c r="K134" i="1"/>
  <c r="C134" i="1"/>
  <c r="D134" i="1" s="1"/>
  <c r="F192" i="1"/>
  <c r="G192" i="1" s="1"/>
  <c r="C192" i="1"/>
  <c r="D192" i="1" s="1"/>
  <c r="F191" i="1"/>
  <c r="G191" i="1" s="1"/>
  <c r="H191" i="1" s="1"/>
  <c r="C191" i="1"/>
  <c r="D191" i="1" s="1"/>
  <c r="F189" i="1"/>
  <c r="G189" i="1" s="1"/>
  <c r="K189" i="1" s="1"/>
  <c r="C189" i="1"/>
  <c r="D189" i="1" s="1"/>
  <c r="F186" i="1"/>
  <c r="G186" i="1" s="1"/>
  <c r="H186" i="1" s="1"/>
  <c r="C186" i="1"/>
  <c r="D186" i="1" s="1"/>
  <c r="F183" i="1"/>
  <c r="G183" i="1" s="1"/>
  <c r="C183" i="1"/>
  <c r="D183" i="1" s="1"/>
  <c r="F179" i="1"/>
  <c r="G179" i="1" s="1"/>
  <c r="H179" i="1" s="1"/>
  <c r="C179" i="1"/>
  <c r="D179" i="1" s="1"/>
  <c r="F178" i="1"/>
  <c r="G178" i="1" s="1"/>
  <c r="C178" i="1"/>
  <c r="D178" i="1" s="1"/>
  <c r="F177" i="1"/>
  <c r="G177" i="1" s="1"/>
  <c r="H177" i="1" s="1"/>
  <c r="C177" i="1"/>
  <c r="D177" i="1" s="1"/>
  <c r="F176" i="1"/>
  <c r="G176" i="1" s="1"/>
  <c r="H176" i="1" s="1"/>
  <c r="C176" i="1"/>
  <c r="D176" i="1" s="1"/>
  <c r="F175" i="1"/>
  <c r="G175" i="1" s="1"/>
  <c r="K175" i="1" s="1"/>
  <c r="L175" i="1" s="1"/>
  <c r="C175" i="1"/>
  <c r="D175" i="1" s="1"/>
  <c r="F174" i="1"/>
  <c r="G174" i="1"/>
  <c r="C174" i="1"/>
  <c r="D174" i="1" s="1"/>
  <c r="F171" i="1"/>
  <c r="G171" i="1" s="1"/>
  <c r="K171" i="1" s="1"/>
  <c r="C171" i="1"/>
  <c r="D171" i="1"/>
  <c r="F170" i="1"/>
  <c r="G170" i="1" s="1"/>
  <c r="H170" i="1" s="1"/>
  <c r="C170" i="1"/>
  <c r="D170" i="1" s="1"/>
  <c r="F167" i="1"/>
  <c r="G167" i="1" s="1"/>
  <c r="H167" i="1" s="1"/>
  <c r="K167" i="1"/>
  <c r="L167" i="1" s="1"/>
  <c r="T167" i="1" s="1"/>
  <c r="U167" i="1" s="1"/>
  <c r="C167" i="1"/>
  <c r="D167" i="1" s="1"/>
  <c r="F166" i="1"/>
  <c r="G166" i="1" s="1"/>
  <c r="C166" i="1"/>
  <c r="D166" i="1" s="1"/>
  <c r="F165" i="1"/>
  <c r="G165" i="1" s="1"/>
  <c r="K165" i="1" s="1"/>
  <c r="C165" i="1"/>
  <c r="D165" i="1" s="1"/>
  <c r="F164" i="1"/>
  <c r="G164" i="1" s="1"/>
  <c r="K164" i="1" s="1"/>
  <c r="C164" i="1"/>
  <c r="D164" i="1" s="1"/>
  <c r="F88" i="1"/>
  <c r="C88" i="1"/>
  <c r="D88" i="1" s="1"/>
  <c r="F87" i="1"/>
  <c r="C87" i="1"/>
  <c r="D87" i="1" s="1"/>
  <c r="F86" i="1"/>
  <c r="C86" i="1"/>
  <c r="D86" i="1" s="1"/>
  <c r="F85" i="1"/>
  <c r="C85" i="1"/>
  <c r="D85" i="1" s="1"/>
  <c r="F83" i="1"/>
  <c r="C83" i="1"/>
  <c r="D83" i="1" s="1"/>
  <c r="F82" i="1"/>
  <c r="C82" i="1"/>
  <c r="D82" i="1" s="1"/>
  <c r="F81" i="1"/>
  <c r="G81" i="1" s="1"/>
  <c r="K81" i="1" s="1"/>
  <c r="L81" i="1" s="1"/>
  <c r="C81" i="1"/>
  <c r="D81" i="1"/>
  <c r="F80" i="1"/>
  <c r="G80" i="1" s="1"/>
  <c r="K80" i="1" s="1"/>
  <c r="C80" i="1"/>
  <c r="D80" i="1" s="1"/>
  <c r="F79" i="1"/>
  <c r="G79" i="1" s="1"/>
  <c r="K79" i="1" s="1"/>
  <c r="L79" i="1" s="1"/>
  <c r="C79" i="1"/>
  <c r="D79" i="1" s="1"/>
  <c r="G33" i="1"/>
  <c r="K33" i="1"/>
  <c r="F19" i="1"/>
  <c r="G19" i="1" s="1"/>
  <c r="C19" i="1"/>
  <c r="D19" i="1" s="1"/>
  <c r="C16" i="1"/>
  <c r="D16" i="1" s="1"/>
  <c r="F16" i="1"/>
  <c r="G16" i="1" s="1"/>
  <c r="F29" i="1"/>
  <c r="D29" i="1"/>
  <c r="F28" i="1"/>
  <c r="D28" i="1"/>
  <c r="F26" i="1"/>
  <c r="D26" i="1"/>
  <c r="F25" i="1"/>
  <c r="D25" i="1"/>
  <c r="F23" i="1"/>
  <c r="D23" i="1"/>
  <c r="F22" i="1"/>
  <c r="D22" i="1"/>
  <c r="F14" i="1"/>
  <c r="D14" i="1"/>
  <c r="F13" i="1"/>
  <c r="D13" i="1"/>
  <c r="F12" i="1"/>
  <c r="D12" i="1"/>
  <c r="F11" i="1"/>
  <c r="D11" i="1"/>
  <c r="F10" i="1"/>
  <c r="D10" i="1"/>
  <c r="F9" i="1"/>
  <c r="D9" i="1"/>
  <c r="F8" i="1"/>
  <c r="D8" i="1"/>
  <c r="F7" i="1"/>
  <c r="D7" i="1"/>
  <c r="F6" i="1"/>
  <c r="D6" i="1"/>
  <c r="O6" i="1"/>
  <c r="H189" i="1"/>
  <c r="H164" i="1"/>
  <c r="I167" i="1"/>
  <c r="H85" i="1"/>
  <c r="I85" i="1" s="1"/>
  <c r="H86" i="1"/>
  <c r="I86" i="1" s="1"/>
  <c r="H87" i="1"/>
  <c r="I87" i="1" s="1"/>
  <c r="H88" i="1"/>
  <c r="I88" i="1" s="1"/>
  <c r="H82" i="1"/>
  <c r="I82" i="1" s="1"/>
  <c r="H83" i="1"/>
  <c r="I83" i="1" s="1"/>
  <c r="M192" i="1"/>
  <c r="N192" i="1" s="1"/>
  <c r="M189" i="1"/>
  <c r="N189" i="1" s="1"/>
  <c r="AT464" i="1" l="1"/>
  <c r="BE494" i="1"/>
  <c r="BF494" i="1" s="1"/>
  <c r="BH494" i="1"/>
  <c r="BI494" i="1" s="1"/>
  <c r="BJ494" i="1" s="1"/>
  <c r="AS464" i="1"/>
  <c r="BF467" i="1"/>
  <c r="BH467" i="1"/>
  <c r="BJ467" i="1" s="1"/>
  <c r="AP35" i="1"/>
  <c r="AR121" i="1"/>
  <c r="AT118" i="1"/>
  <c r="BF43" i="1"/>
  <c r="BH43" i="1"/>
  <c r="BJ43" i="1" s="1"/>
  <c r="BE131" i="1"/>
  <c r="BF131" i="1" s="1"/>
  <c r="BH131" i="1"/>
  <c r="BI131" i="1" s="1"/>
  <c r="BJ131" i="1" s="1"/>
  <c r="H221" i="1"/>
  <c r="I221" i="1" s="1"/>
  <c r="BA526" i="1"/>
  <c r="BB526" i="1" s="1"/>
  <c r="BE512" i="1"/>
  <c r="BF512" i="1" s="1"/>
  <c r="BH512" i="1"/>
  <c r="BI512" i="1" s="1"/>
  <c r="BJ512" i="1" s="1"/>
  <c r="AR350" i="1"/>
  <c r="AV350" i="1" s="1"/>
  <c r="AZ350" i="1" s="1"/>
  <c r="BA350" i="1" s="1"/>
  <c r="BE217" i="1"/>
  <c r="BF217" i="1" s="1"/>
  <c r="BH217" i="1"/>
  <c r="BI217" i="1" s="1"/>
  <c r="BJ217" i="1" s="1"/>
  <c r="AO136" i="1"/>
  <c r="AP136" i="1" s="1"/>
  <c r="AO19" i="1"/>
  <c r="AP19" i="1" s="1"/>
  <c r="AV332" i="1"/>
  <c r="AW244" i="1"/>
  <c r="AX244" i="1" s="1"/>
  <c r="BE252" i="1"/>
  <c r="BF252" i="1" s="1"/>
  <c r="BH252" i="1"/>
  <c r="BI252" i="1" s="1"/>
  <c r="BJ252" i="1" s="1"/>
  <c r="BE411" i="1"/>
  <c r="BF411" i="1" s="1"/>
  <c r="BH411" i="1"/>
  <c r="BI411" i="1" s="1"/>
  <c r="BJ411" i="1" s="1"/>
  <c r="BE464" i="1"/>
  <c r="BF464" i="1" s="1"/>
  <c r="BH464" i="1"/>
  <c r="BI464" i="1" s="1"/>
  <c r="BJ464" i="1" s="1"/>
  <c r="BE94" i="1"/>
  <c r="BF94" i="1" s="1"/>
  <c r="BH94" i="1"/>
  <c r="BI94" i="1" s="1"/>
  <c r="BJ94" i="1" s="1"/>
  <c r="BI130" i="1"/>
  <c r="BJ130" i="1" s="1"/>
  <c r="BA489" i="1"/>
  <c r="BE491" i="1"/>
  <c r="BF491" i="1" s="1"/>
  <c r="BH491" i="1"/>
  <c r="BI491" i="1" s="1"/>
  <c r="BJ491" i="1" s="1"/>
  <c r="AO464" i="1"/>
  <c r="AP464" i="1" s="1"/>
  <c r="AR35" i="1"/>
  <c r="AS35" i="1" s="1"/>
  <c r="AR29" i="1"/>
  <c r="AV29" i="1" s="1"/>
  <c r="AR134" i="1"/>
  <c r="AS134" i="1" s="1"/>
  <c r="AT134" i="1" s="1"/>
  <c r="AR143" i="1"/>
  <c r="AS143" i="1" s="1"/>
  <c r="BE258" i="1"/>
  <c r="BF258" i="1" s="1"/>
  <c r="BH258" i="1"/>
  <c r="BI258" i="1" s="1"/>
  <c r="BJ258" i="1" s="1"/>
  <c r="BE414" i="1"/>
  <c r="BF414" i="1" s="1"/>
  <c r="BH414" i="1"/>
  <c r="BI414" i="1" s="1"/>
  <c r="BJ414" i="1" s="1"/>
  <c r="BE488" i="1"/>
  <c r="BF488" i="1" s="1"/>
  <c r="BH488" i="1"/>
  <c r="BI488" i="1" s="1"/>
  <c r="BJ488" i="1" s="1"/>
  <c r="BE469" i="1"/>
  <c r="BF469" i="1" s="1"/>
  <c r="BH469" i="1"/>
  <c r="BI469" i="1" s="1"/>
  <c r="BJ469" i="1" s="1"/>
  <c r="BE475" i="1"/>
  <c r="BF475" i="1" s="1"/>
  <c r="BH475" i="1"/>
  <c r="AV343" i="1"/>
  <c r="AS343" i="1"/>
  <c r="AT343" i="1" s="1"/>
  <c r="AS92" i="1"/>
  <c r="AT92" i="1" s="1"/>
  <c r="AV92" i="1"/>
  <c r="AW92" i="1" s="1"/>
  <c r="AX92" i="1" s="1"/>
  <c r="AZ203" i="1"/>
  <c r="BA203" i="1" s="1"/>
  <c r="BB203" i="1" s="1"/>
  <c r="AW203" i="1"/>
  <c r="AX203" i="1" s="1"/>
  <c r="BD38" i="1"/>
  <c r="BA38" i="1"/>
  <c r="BB38" i="1" s="1"/>
  <c r="AO253" i="1"/>
  <c r="AP253" i="1"/>
  <c r="H175" i="1"/>
  <c r="I175" i="1" s="1"/>
  <c r="L33" i="1"/>
  <c r="T33" i="1" s="1"/>
  <c r="U33" i="1" s="1"/>
  <c r="AE167" i="1"/>
  <c r="AF167" i="1" s="1"/>
  <c r="AS514" i="1"/>
  <c r="AT514" i="1" s="1"/>
  <c r="AO475" i="1"/>
  <c r="AP475" i="1" s="1"/>
  <c r="BD12" i="1"/>
  <c r="BB12" i="1"/>
  <c r="BD19" i="1"/>
  <c r="BA19" i="1"/>
  <c r="BB19" i="1" s="1"/>
  <c r="AR164" i="1"/>
  <c r="AV164" i="1" s="1"/>
  <c r="AW164" i="1" s="1"/>
  <c r="AO164" i="1"/>
  <c r="AP164" i="1" s="1"/>
  <c r="AR295" i="1"/>
  <c r="AV295" i="1" s="1"/>
  <c r="AO295" i="1"/>
  <c r="AR491" i="1"/>
  <c r="AS491" i="1" s="1"/>
  <c r="AT491" i="1" s="1"/>
  <c r="AO491" i="1"/>
  <c r="AP491" i="1" s="1"/>
  <c r="BD117" i="1"/>
  <c r="BA117" i="1"/>
  <c r="BB117" i="1" s="1"/>
  <c r="AO380" i="1"/>
  <c r="AP380" i="1" s="1"/>
  <c r="AR380" i="1"/>
  <c r="AV380" i="1" s="1"/>
  <c r="BD473" i="1"/>
  <c r="BA473" i="1"/>
  <c r="BB473" i="1" s="1"/>
  <c r="AV476" i="1"/>
  <c r="AX476" i="1" s="1"/>
  <c r="AT476" i="1"/>
  <c r="G11" i="1"/>
  <c r="K11" i="1" s="1"/>
  <c r="AS335" i="1"/>
  <c r="AT335" i="1" s="1"/>
  <c r="H81" i="1"/>
  <c r="I81" i="1" s="1"/>
  <c r="AS475" i="1"/>
  <c r="AT475" i="1" s="1"/>
  <c r="BD499" i="1"/>
  <c r="BB499" i="1"/>
  <c r="AO375" i="1"/>
  <c r="AP375" i="1" s="1"/>
  <c r="AR375" i="1"/>
  <c r="AS375" i="1" s="1"/>
  <c r="BD326" i="1"/>
  <c r="BA326" i="1"/>
  <c r="BB326" i="1" s="1"/>
  <c r="BD105" i="1"/>
  <c r="BA105" i="1"/>
  <c r="BB105" i="1" s="1"/>
  <c r="AV136" i="1"/>
  <c r="AS136" i="1"/>
  <c r="AT136" i="1" s="1"/>
  <c r="AV377" i="1"/>
  <c r="AW377" i="1" s="1"/>
  <c r="AX377" i="1" s="1"/>
  <c r="AT377" i="1"/>
  <c r="AS314" i="1"/>
  <c r="AT314" i="1" s="1"/>
  <c r="AV314" i="1"/>
  <c r="AZ314" i="1" s="1"/>
  <c r="H49" i="1"/>
  <c r="I49" i="1" s="1"/>
  <c r="K49" i="1"/>
  <c r="L49" i="1" s="1"/>
  <c r="T49" i="1" s="1"/>
  <c r="U49" i="1" s="1"/>
  <c r="AZ151" i="1"/>
  <c r="BA151" i="1" s="1"/>
  <c r="BB151" i="1" s="1"/>
  <c r="AW151" i="1"/>
  <c r="AX151" i="1"/>
  <c r="AR489" i="1"/>
  <c r="AT489" i="1" s="1"/>
  <c r="AP489" i="1"/>
  <c r="BD500" i="1"/>
  <c r="BA500" i="1"/>
  <c r="BB500" i="1" s="1"/>
  <c r="AS40" i="1"/>
  <c r="AT40" i="1" s="1"/>
  <c r="AO186" i="1"/>
  <c r="AP186" i="1" s="1"/>
  <c r="AR186" i="1"/>
  <c r="AV186" i="1" s="1"/>
  <c r="AR218" i="1"/>
  <c r="AV218" i="1" s="1"/>
  <c r="AO218" i="1"/>
  <c r="AP218" i="1" s="1"/>
  <c r="AR498" i="1"/>
  <c r="AS498" i="1" s="1"/>
  <c r="AO498" i="1"/>
  <c r="AP498" i="1" s="1"/>
  <c r="AV309" i="1"/>
  <c r="AS309" i="1"/>
  <c r="AT309" i="1" s="1"/>
  <c r="AT116" i="1"/>
  <c r="BE51" i="1"/>
  <c r="BF51" i="1" s="1"/>
  <c r="BA51" i="1"/>
  <c r="BB51" i="1" s="1"/>
  <c r="BA94" i="1"/>
  <c r="BB94" i="1" s="1"/>
  <c r="BA414" i="1"/>
  <c r="BB414" i="1" s="1"/>
  <c r="BD463" i="1"/>
  <c r="BH463" i="1" s="1"/>
  <c r="BI463" i="1" s="1"/>
  <c r="BJ463" i="1" s="1"/>
  <c r="BA463" i="1"/>
  <c r="BB463" i="1" s="1"/>
  <c r="AR463" i="1"/>
  <c r="AS463" i="1" s="1"/>
  <c r="AT463" i="1" s="1"/>
  <c r="AO463" i="1"/>
  <c r="AP463" i="1" s="1"/>
  <c r="I33" i="1"/>
  <c r="G8" i="1"/>
  <c r="K8" i="1" s="1"/>
  <c r="G10" i="1"/>
  <c r="I10" i="1" s="1"/>
  <c r="G12" i="1"/>
  <c r="K12" i="1" s="1"/>
  <c r="G23" i="1"/>
  <c r="K23" i="1" s="1"/>
  <c r="G29" i="1"/>
  <c r="K29" i="1" s="1"/>
  <c r="BB467" i="1"/>
  <c r="AZ198" i="1"/>
  <c r="BD198" i="1" s="1"/>
  <c r="BH198" i="1" s="1"/>
  <c r="BA491" i="1"/>
  <c r="BB491" i="1" s="1"/>
  <c r="AT467" i="1"/>
  <c r="AW475" i="1"/>
  <c r="AX475" i="1" s="1"/>
  <c r="AR213" i="1"/>
  <c r="AO176" i="1"/>
  <c r="AP176" i="1" s="1"/>
  <c r="AO201" i="1"/>
  <c r="AP201" i="1" s="1"/>
  <c r="AW219" i="1"/>
  <c r="AZ219" i="1"/>
  <c r="BD219" i="1" s="1"/>
  <c r="BH219" i="1" s="1"/>
  <c r="BI219" i="1" s="1"/>
  <c r="BJ219" i="1" s="1"/>
  <c r="AP378" i="1"/>
  <c r="AW306" i="1"/>
  <c r="AX306" i="1" s="1"/>
  <c r="AR124" i="1"/>
  <c r="AS102" i="1"/>
  <c r="AT102" i="1" s="1"/>
  <c r="V112" i="1"/>
  <c r="W112" i="1" s="1"/>
  <c r="K122" i="1"/>
  <c r="H122" i="1"/>
  <c r="I122" i="1" s="1"/>
  <c r="AZ158" i="1"/>
  <c r="BA158" i="1" s="1"/>
  <c r="BB158" i="1" s="1"/>
  <c r="BB252" i="1"/>
  <c r="H234" i="1"/>
  <c r="G28" i="1"/>
  <c r="K28" i="1" s="1"/>
  <c r="AE183" i="1"/>
  <c r="AF183" i="1" s="1"/>
  <c r="AX473" i="1"/>
  <c r="BA499" i="1"/>
  <c r="AS16" i="1"/>
  <c r="AT16" i="1" s="1"/>
  <c r="AV140" i="1"/>
  <c r="AW140" i="1" s="1"/>
  <c r="AT26" i="1"/>
  <c r="AS139" i="1"/>
  <c r="AT139" i="1" s="1"/>
  <c r="AW469" i="1"/>
  <c r="AO403" i="1"/>
  <c r="AP403" i="1" s="1"/>
  <c r="AR503" i="1"/>
  <c r="AT503" i="1" s="1"/>
  <c r="AO139" i="1"/>
  <c r="AP139" i="1" s="1"/>
  <c r="AO166" i="1"/>
  <c r="AP166" i="1" s="1"/>
  <c r="AR174" i="1"/>
  <c r="AS174" i="1" s="1"/>
  <c r="AT174" i="1" s="1"/>
  <c r="AO174" i="1"/>
  <c r="AP174" i="1" s="1"/>
  <c r="AR474" i="1"/>
  <c r="AZ476" i="1"/>
  <c r="AS170" i="1"/>
  <c r="AT170" i="1" s="1"/>
  <c r="AV170" i="1"/>
  <c r="AZ170" i="1" s="1"/>
  <c r="BA170" i="1" s="1"/>
  <c r="BA519" i="1"/>
  <c r="BB519" i="1" s="1"/>
  <c r="BB509" i="1"/>
  <c r="AW217" i="1"/>
  <c r="AX217" i="1" s="1"/>
  <c r="AP26" i="1"/>
  <c r="AO219" i="1"/>
  <c r="AP219" i="1" s="1"/>
  <c r="AR25" i="1"/>
  <c r="BA82" i="1"/>
  <c r="BB82" i="1" s="1"/>
  <c r="AT342" i="1"/>
  <c r="AS301" i="1"/>
  <c r="AT301" i="1" s="1"/>
  <c r="AZ334" i="1"/>
  <c r="BA334" i="1" s="1"/>
  <c r="AR80" i="1"/>
  <c r="AS80" i="1" s="1"/>
  <c r="AT80" i="1" s="1"/>
  <c r="AO80" i="1"/>
  <c r="AP80" i="1" s="1"/>
  <c r="AV342" i="1"/>
  <c r="AZ342" i="1" s="1"/>
  <c r="BA342" i="1" s="1"/>
  <c r="BB342" i="1" s="1"/>
  <c r="AZ332" i="1"/>
  <c r="BA332" i="1" s="1"/>
  <c r="BB332" i="1" s="1"/>
  <c r="AW332" i="1"/>
  <c r="K124" i="1"/>
  <c r="BD104" i="1"/>
  <c r="BA104" i="1"/>
  <c r="BB104" i="1" s="1"/>
  <c r="BD116" i="1"/>
  <c r="BA116" i="1"/>
  <c r="BB116" i="1" s="1"/>
  <c r="AZ161" i="1"/>
  <c r="AZ148" i="1"/>
  <c r="AW148" i="1"/>
  <c r="AX148" i="1" s="1"/>
  <c r="AO527" i="1"/>
  <c r="AP527" i="1" s="1"/>
  <c r="BA494" i="1"/>
  <c r="BB494" i="1" s="1"/>
  <c r="G7" i="1"/>
  <c r="K7" i="1" s="1"/>
  <c r="G22" i="1"/>
  <c r="I22" i="1" s="1"/>
  <c r="AP31" i="1"/>
  <c r="AR31" i="1"/>
  <c r="AV31" i="1" s="1"/>
  <c r="AR225" i="1"/>
  <c r="AS225" i="1" s="1"/>
  <c r="AO225" i="1"/>
  <c r="AP225" i="1" s="1"/>
  <c r="AO276" i="1"/>
  <c r="AP276" i="1" s="1"/>
  <c r="AR276" i="1"/>
  <c r="AS276" i="1" s="1"/>
  <c r="AP295" i="1"/>
  <c r="AS308" i="1"/>
  <c r="AT308" i="1" s="1"/>
  <c r="AV308" i="1"/>
  <c r="AW308" i="1" s="1"/>
  <c r="AX308" i="1" s="1"/>
  <c r="BD54" i="1"/>
  <c r="BA54" i="1"/>
  <c r="BB54" i="1" s="1"/>
  <c r="G9" i="1"/>
  <c r="I9" i="1" s="1"/>
  <c r="G13" i="1"/>
  <c r="K13" i="1" s="1"/>
  <c r="G25" i="1"/>
  <c r="I25" i="1" s="1"/>
  <c r="AH192" i="1"/>
  <c r="H276" i="1"/>
  <c r="BA509" i="1"/>
  <c r="BA217" i="1"/>
  <c r="BB217" i="1" s="1"/>
  <c r="AO234" i="1"/>
  <c r="AP234" i="1" s="1"/>
  <c r="AO16" i="1"/>
  <c r="AP16" i="1" s="1"/>
  <c r="AO214" i="1"/>
  <c r="AP214" i="1" s="1"/>
  <c r="AR214" i="1"/>
  <c r="AR499" i="1"/>
  <c r="AT499" i="1" s="1"/>
  <c r="AP499" i="1"/>
  <c r="AV333" i="1"/>
  <c r="AS333" i="1"/>
  <c r="AT333" i="1" s="1"/>
  <c r="K130" i="1"/>
  <c r="L130" i="1" s="1"/>
  <c r="M130" i="1" s="1"/>
  <c r="BD118" i="1"/>
  <c r="BA118" i="1"/>
  <c r="BB118" i="1" s="1"/>
  <c r="AZ149" i="1"/>
  <c r="BD149" i="1" s="1"/>
  <c r="BH149" i="1" s="1"/>
  <c r="AW149" i="1"/>
  <c r="AX149" i="1" s="1"/>
  <c r="AW147" i="1"/>
  <c r="AX147" i="1" s="1"/>
  <c r="AZ147" i="1"/>
  <c r="BD147" i="1" s="1"/>
  <c r="BD254" i="1"/>
  <c r="BB254" i="1"/>
  <c r="BD266" i="1"/>
  <c r="BA266" i="1"/>
  <c r="BB266" i="1" s="1"/>
  <c r="BD262" i="1"/>
  <c r="BA262" i="1"/>
  <c r="BB262" i="1" s="1"/>
  <c r="AR405" i="1"/>
  <c r="AO405" i="1"/>
  <c r="AP405" i="1" s="1"/>
  <c r="BD353" i="1"/>
  <c r="BA353" i="1"/>
  <c r="BB353" i="1" s="1"/>
  <c r="BD471" i="1"/>
  <c r="BA471" i="1"/>
  <c r="BB471" i="1" s="1"/>
  <c r="K9" i="1"/>
  <c r="K166" i="1"/>
  <c r="L166" i="1" s="1"/>
  <c r="T166" i="1" s="1"/>
  <c r="U166" i="1" s="1"/>
  <c r="V166" i="1" s="1"/>
  <c r="W166" i="1" s="1"/>
  <c r="K282" i="1"/>
  <c r="L282" i="1" s="1"/>
  <c r="H282" i="1"/>
  <c r="I282" i="1" s="1"/>
  <c r="H79" i="1"/>
  <c r="I79" i="1" s="1"/>
  <c r="K19" i="1"/>
  <c r="L19" i="1" s="1"/>
  <c r="BA506" i="1"/>
  <c r="AS217" i="1"/>
  <c r="AT217" i="1" s="1"/>
  <c r="BD521" i="1"/>
  <c r="BA521" i="1"/>
  <c r="BB521" i="1" s="1"/>
  <c r="BD167" i="1"/>
  <c r="BA167" i="1"/>
  <c r="BB167" i="1" s="1"/>
  <c r="AT29" i="1"/>
  <c r="AS164" i="1"/>
  <c r="AT164" i="1" s="1"/>
  <c r="AT31" i="1"/>
  <c r="AR352" i="1"/>
  <c r="AS352" i="1" s="1"/>
  <c r="AO352" i="1"/>
  <c r="AP352" i="1" s="1"/>
  <c r="AV378" i="1"/>
  <c r="AZ378" i="1" s="1"/>
  <c r="BA378" i="1" s="1"/>
  <c r="AS378" i="1"/>
  <c r="AT378" i="1" s="1"/>
  <c r="AO402" i="1"/>
  <c r="AP402" i="1" s="1"/>
  <c r="AR402" i="1"/>
  <c r="AV402" i="1" s="1"/>
  <c r="AO515" i="1"/>
  <c r="AP515" i="1" s="1"/>
  <c r="AR515" i="1"/>
  <c r="AS515" i="1" s="1"/>
  <c r="AT515" i="1" s="1"/>
  <c r="AR521" i="1"/>
  <c r="AO521" i="1"/>
  <c r="AP521" i="1" s="1"/>
  <c r="BD80" i="1"/>
  <c r="BH80" i="1" s="1"/>
  <c r="BA80" i="1"/>
  <c r="BB80" i="1" s="1"/>
  <c r="AR83" i="1"/>
  <c r="AO83" i="1"/>
  <c r="AR79" i="1"/>
  <c r="AO79" i="1"/>
  <c r="AP79" i="1" s="1"/>
  <c r="AR248" i="1"/>
  <c r="AV248" i="1" s="1"/>
  <c r="AO248" i="1"/>
  <c r="AP248" i="1" s="1"/>
  <c r="AV474" i="1"/>
  <c r="AW156" i="1"/>
  <c r="AX156" i="1" s="1"/>
  <c r="AZ156" i="1"/>
  <c r="BA156" i="1" s="1"/>
  <c r="M86" i="1"/>
  <c r="N86" i="1" s="1"/>
  <c r="H19" i="1"/>
  <c r="I19" i="1" s="1"/>
  <c r="T86" i="1"/>
  <c r="U86" i="1" s="1"/>
  <c r="I164" i="1"/>
  <c r="L164" i="1"/>
  <c r="AH189" i="1"/>
  <c r="AI189" i="1" s="1"/>
  <c r="AE189" i="1"/>
  <c r="AF189" i="1" s="1"/>
  <c r="BB506" i="1"/>
  <c r="BD513" i="1"/>
  <c r="BA513" i="1"/>
  <c r="BB513" i="1" s="1"/>
  <c r="BA512" i="1"/>
  <c r="BB512" i="1" s="1"/>
  <c r="AT35" i="1"/>
  <c r="AS474" i="1"/>
  <c r="AT474" i="1" s="1"/>
  <c r="BD492" i="1"/>
  <c r="BB492" i="1"/>
  <c r="AS512" i="1"/>
  <c r="AT512" i="1" s="1"/>
  <c r="AZ202" i="1"/>
  <c r="BA202" i="1" s="1"/>
  <c r="BB202" i="1" s="1"/>
  <c r="AX202" i="1"/>
  <c r="AR363" i="1"/>
  <c r="AV363" i="1" s="1"/>
  <c r="BF8" i="1"/>
  <c r="BB8" i="1"/>
  <c r="AR86" i="1"/>
  <c r="AS86" i="1" s="1"/>
  <c r="AT86" i="1" s="1"/>
  <c r="AO86" i="1"/>
  <c r="AP86" i="1" s="1"/>
  <c r="AO170" i="1"/>
  <c r="AP170" i="1" s="1"/>
  <c r="AO215" i="1"/>
  <c r="AP215" i="1" s="1"/>
  <c r="AR215" i="1"/>
  <c r="AV215" i="1" s="1"/>
  <c r="AP505" i="1"/>
  <c r="AR505" i="1"/>
  <c r="AS505" i="1" s="1"/>
  <c r="AT505" i="1" s="1"/>
  <c r="AO512" i="1"/>
  <c r="AP512" i="1" s="1"/>
  <c r="AO192" i="1"/>
  <c r="AP192" i="1" s="1"/>
  <c r="AR192" i="1"/>
  <c r="AV341" i="1"/>
  <c r="AW341" i="1" s="1"/>
  <c r="AS341" i="1"/>
  <c r="AT341" i="1" s="1"/>
  <c r="AI192" i="1"/>
  <c r="BD165" i="1"/>
  <c r="BB165" i="1"/>
  <c r="AV361" i="1"/>
  <c r="AW361" i="1" s="1"/>
  <c r="AX361" i="1" s="1"/>
  <c r="AS361" i="1"/>
  <c r="AT361" i="1" s="1"/>
  <c r="AV176" i="1"/>
  <c r="AZ176" i="1" s="1"/>
  <c r="AT176" i="1"/>
  <c r="AR357" i="1"/>
  <c r="AS357" i="1" s="1"/>
  <c r="AT357" i="1" s="1"/>
  <c r="AO357" i="1"/>
  <c r="AP357" i="1" s="1"/>
  <c r="AR500" i="1"/>
  <c r="AS500" i="1" s="1"/>
  <c r="AT500" i="1" s="1"/>
  <c r="AP500" i="1"/>
  <c r="AR81" i="1"/>
  <c r="AS81" i="1" s="1"/>
  <c r="AO81" i="1"/>
  <c r="AP81" i="1" s="1"/>
  <c r="I12" i="1"/>
  <c r="L12" i="1" s="1"/>
  <c r="N12" i="1" s="1"/>
  <c r="G6" i="1"/>
  <c r="G14" i="1"/>
  <c r="K14" i="1" s="1"/>
  <c r="G26" i="1"/>
  <c r="K183" i="1"/>
  <c r="L183" i="1" s="1"/>
  <c r="T183" i="1" s="1"/>
  <c r="U183" i="1" s="1"/>
  <c r="H183" i="1"/>
  <c r="I183" i="1" s="1"/>
  <c r="AZ139" i="1"/>
  <c r="BA139" i="1" s="1"/>
  <c r="AS229" i="1"/>
  <c r="AT229" i="1" s="1"/>
  <c r="AS219" i="1"/>
  <c r="AT219" i="1" s="1"/>
  <c r="BD505" i="1"/>
  <c r="BA505" i="1"/>
  <c r="BB505" i="1" s="1"/>
  <c r="AO376" i="1"/>
  <c r="AP376" i="1" s="1"/>
  <c r="AV179" i="1"/>
  <c r="AW179" i="1" s="1"/>
  <c r="AT179" i="1"/>
  <c r="AO361" i="1"/>
  <c r="AP361" i="1" s="1"/>
  <c r="BD11" i="1"/>
  <c r="BB11" i="1"/>
  <c r="AP28" i="1"/>
  <c r="AR28" i="1"/>
  <c r="AP83" i="1"/>
  <c r="AR208" i="1"/>
  <c r="AS208" i="1" s="1"/>
  <c r="AO208" i="1"/>
  <c r="AP208" i="1" s="1"/>
  <c r="AP36" i="1"/>
  <c r="AR36" i="1"/>
  <c r="AV324" i="1"/>
  <c r="AZ324" i="1" s="1"/>
  <c r="AT324" i="1"/>
  <c r="AS317" i="1"/>
  <c r="AT317" i="1" s="1"/>
  <c r="AV317" i="1"/>
  <c r="AZ317" i="1" s="1"/>
  <c r="BA317" i="1" s="1"/>
  <c r="BB317" i="1" s="1"/>
  <c r="AV340" i="1"/>
  <c r="AZ340" i="1" s="1"/>
  <c r="AV322" i="1"/>
  <c r="AZ322" i="1" s="1"/>
  <c r="AS322" i="1"/>
  <c r="AT322" i="1" s="1"/>
  <c r="AV315" i="1"/>
  <c r="AZ315" i="1" s="1"/>
  <c r="BD96" i="1"/>
  <c r="BA96" i="1"/>
  <c r="BB96" i="1" s="1"/>
  <c r="AV100" i="1"/>
  <c r="AW100" i="1" s="1"/>
  <c r="AX100" i="1" s="1"/>
  <c r="AS100" i="1"/>
  <c r="AT100" i="1" s="1"/>
  <c r="V116" i="1"/>
  <c r="W116" i="1" s="1"/>
  <c r="AO127" i="1"/>
  <c r="AP127" i="1" s="1"/>
  <c r="AR127" i="1"/>
  <c r="AS127" i="1" s="1"/>
  <c r="BD409" i="1"/>
  <c r="BA409" i="1"/>
  <c r="BB409" i="1" s="1"/>
  <c r="BD472" i="1"/>
  <c r="BA472" i="1"/>
  <c r="BB472" i="1" s="1"/>
  <c r="AP474" i="1"/>
  <c r="AO17" i="1"/>
  <c r="AP17" i="1" s="1"/>
  <c r="AR17" i="1"/>
  <c r="AS17" i="1" s="1"/>
  <c r="AT17" i="1" s="1"/>
  <c r="AT306" i="1"/>
  <c r="BD112" i="1"/>
  <c r="BH112" i="1" s="1"/>
  <c r="BA112" i="1"/>
  <c r="BB112" i="1" s="1"/>
  <c r="AX13" i="1"/>
  <c r="AZ13" i="1"/>
  <c r="BB13" i="1" s="1"/>
  <c r="AW160" i="1"/>
  <c r="AX160" i="1"/>
  <c r="AZ160" i="1"/>
  <c r="BA160" i="1" s="1"/>
  <c r="BB160" i="1" s="1"/>
  <c r="BD465" i="1"/>
  <c r="BA465" i="1"/>
  <c r="BA469" i="1"/>
  <c r="BB469" i="1" s="1"/>
  <c r="BA488" i="1"/>
  <c r="BB488" i="1" s="1"/>
  <c r="BD515" i="1"/>
  <c r="BA515" i="1"/>
  <c r="BB515" i="1" s="1"/>
  <c r="AX469" i="1"/>
  <c r="AR165" i="1"/>
  <c r="AR23" i="1"/>
  <c r="AP492" i="1"/>
  <c r="AP202" i="1"/>
  <c r="AS340" i="1"/>
  <c r="AT340" i="1" s="1"/>
  <c r="AP82" i="1"/>
  <c r="BD93" i="1"/>
  <c r="BA93" i="1"/>
  <c r="BB93" i="1" s="1"/>
  <c r="AS128" i="1"/>
  <c r="AT128" i="1" s="1"/>
  <c r="H50" i="1"/>
  <c r="I50" i="1" s="1"/>
  <c r="K50" i="1"/>
  <c r="L50" i="1" s="1"/>
  <c r="M50" i="1" s="1"/>
  <c r="N50" i="1" s="1"/>
  <c r="AV101" i="1"/>
  <c r="AZ101" i="1" s="1"/>
  <c r="BD101" i="1" s="1"/>
  <c r="AS101" i="1"/>
  <c r="AT101" i="1" s="1"/>
  <c r="AS109" i="1"/>
  <c r="AT109" i="1"/>
  <c r="AS114" i="1"/>
  <c r="AT114" i="1" s="1"/>
  <c r="AW196" i="1"/>
  <c r="AX196" i="1" s="1"/>
  <c r="AZ150" i="1"/>
  <c r="AO189" i="1"/>
  <c r="AP189" i="1" s="1"/>
  <c r="AT332" i="1"/>
  <c r="AT323" i="1"/>
  <c r="AV307" i="1"/>
  <c r="AW307" i="1" s="1"/>
  <c r="AX307" i="1" s="1"/>
  <c r="AT307" i="1"/>
  <c r="AW105" i="1"/>
  <c r="AX105" i="1" s="1"/>
  <c r="AT93" i="1"/>
  <c r="BD256" i="1"/>
  <c r="BA256" i="1"/>
  <c r="BB256" i="1" s="1"/>
  <c r="BD268" i="1"/>
  <c r="BB268" i="1"/>
  <c r="BD264" i="1"/>
  <c r="BA264" i="1"/>
  <c r="BB264" i="1" s="1"/>
  <c r="BD42" i="1"/>
  <c r="BA42" i="1"/>
  <c r="BB42" i="1" s="1"/>
  <c r="V82" i="1"/>
  <c r="W82" i="1" s="1"/>
  <c r="V88" i="1"/>
  <c r="W88" i="1" s="1"/>
  <c r="V167" i="1"/>
  <c r="W167" i="1" s="1"/>
  <c r="T81" i="1"/>
  <c r="U81" i="1" s="1"/>
  <c r="M81" i="1"/>
  <c r="N81" i="1" s="1"/>
  <c r="T175" i="1"/>
  <c r="U175" i="1" s="1"/>
  <c r="M175" i="1"/>
  <c r="N175" i="1" s="1"/>
  <c r="T276" i="1"/>
  <c r="U276" i="1" s="1"/>
  <c r="M276" i="1"/>
  <c r="N276" i="1" s="1"/>
  <c r="V33" i="1"/>
  <c r="W33" i="1" s="1"/>
  <c r="T87" i="1"/>
  <c r="U87" i="1" s="1"/>
  <c r="M87" i="1"/>
  <c r="N87" i="1" s="1"/>
  <c r="V83" i="1"/>
  <c r="W83" i="1" s="1"/>
  <c r="T79" i="1"/>
  <c r="U79" i="1" s="1"/>
  <c r="M79" i="1"/>
  <c r="N79" i="1" s="1"/>
  <c r="K174" i="1"/>
  <c r="L174" i="1" s="1"/>
  <c r="H210" i="1"/>
  <c r="I210" i="1" s="1"/>
  <c r="K210" i="1"/>
  <c r="L210" i="1" s="1"/>
  <c r="I215" i="1"/>
  <c r="K222" i="1"/>
  <c r="L222" i="1" s="1"/>
  <c r="H271" i="1"/>
  <c r="I271" i="1" s="1"/>
  <c r="K285" i="1"/>
  <c r="L285" i="1" s="1"/>
  <c r="H285" i="1"/>
  <c r="I285" i="1" s="1"/>
  <c r="K172" i="1"/>
  <c r="L172" i="1" s="1"/>
  <c r="AH175" i="1"/>
  <c r="AI175" i="1" s="1"/>
  <c r="BD503" i="1"/>
  <c r="BH503" i="1" s="1"/>
  <c r="BJ503" i="1" s="1"/>
  <c r="BA503" i="1"/>
  <c r="AZ89" i="1"/>
  <c r="AZ166" i="1"/>
  <c r="AS88" i="1"/>
  <c r="AT88" i="1" s="1"/>
  <c r="AV375" i="1"/>
  <c r="AS222" i="1"/>
  <c r="AT222" i="1" s="1"/>
  <c r="AV222" i="1"/>
  <c r="AS183" i="1"/>
  <c r="AT183" i="1" s="1"/>
  <c r="AS144" i="1"/>
  <c r="AT144" i="1" s="1"/>
  <c r="AS89" i="1"/>
  <c r="AT89" i="1" s="1"/>
  <c r="AO228" i="1"/>
  <c r="AP228" i="1" s="1"/>
  <c r="AR228" i="1"/>
  <c r="AS271" i="1"/>
  <c r="AT271" i="1" s="1"/>
  <c r="AV271" i="1"/>
  <c r="AO279" i="1"/>
  <c r="AP279" i="1" s="1"/>
  <c r="AO345" i="1"/>
  <c r="AP345" i="1" s="1"/>
  <c r="AR345" i="1"/>
  <c r="AO349" i="1"/>
  <c r="AP349" i="1" s="1"/>
  <c r="BD325" i="1"/>
  <c r="BA325" i="1"/>
  <c r="BB325" i="1" s="1"/>
  <c r="AW301" i="1"/>
  <c r="AX301" i="1" s="1"/>
  <c r="AZ301" i="1"/>
  <c r="AW342" i="1"/>
  <c r="AX342" i="1" s="1"/>
  <c r="AW340" i="1"/>
  <c r="AS337" i="1"/>
  <c r="AT337" i="1" s="1"/>
  <c r="AV337" i="1"/>
  <c r="AV328" i="1"/>
  <c r="AS328" i="1"/>
  <c r="AT328" i="1" s="1"/>
  <c r="AZ323" i="1"/>
  <c r="AV321" i="1"/>
  <c r="AS321" i="1"/>
  <c r="AT321" i="1" s="1"/>
  <c r="AV318" i="1"/>
  <c r="AS318" i="1"/>
  <c r="AT318" i="1" s="1"/>
  <c r="AS313" i="1"/>
  <c r="AT313" i="1" s="1"/>
  <c r="AV313" i="1"/>
  <c r="AS304" i="1"/>
  <c r="AT304" i="1" s="1"/>
  <c r="AV304" i="1"/>
  <c r="BD98" i="1"/>
  <c r="BA98" i="1"/>
  <c r="BB98" i="1" s="1"/>
  <c r="M83" i="1"/>
  <c r="N83" i="1" s="1"/>
  <c r="M88" i="1"/>
  <c r="N88" i="1" s="1"/>
  <c r="M167" i="1"/>
  <c r="N167" i="1" s="1"/>
  <c r="T85" i="1"/>
  <c r="U85" i="1" s="1"/>
  <c r="K25" i="1"/>
  <c r="L25" i="1" s="1"/>
  <c r="H80" i="1"/>
  <c r="I80" i="1" s="1"/>
  <c r="H165" i="1"/>
  <c r="I165" i="1" s="1"/>
  <c r="L165" i="1"/>
  <c r="H178" i="1"/>
  <c r="I178" i="1" s="1"/>
  <c r="I191" i="1"/>
  <c r="L221" i="1"/>
  <c r="W192" i="1"/>
  <c r="K170" i="1"/>
  <c r="L170" i="1" s="1"/>
  <c r="I170" i="1"/>
  <c r="K186" i="1"/>
  <c r="L186" i="1" s="1"/>
  <c r="I186" i="1"/>
  <c r="K208" i="1"/>
  <c r="L208" i="1" s="1"/>
  <c r="H208" i="1"/>
  <c r="I208" i="1" s="1"/>
  <c r="H213" i="1"/>
  <c r="I213" i="1" s="1"/>
  <c r="L213" i="1"/>
  <c r="K219" i="1"/>
  <c r="L219" i="1" s="1"/>
  <c r="H219" i="1"/>
  <c r="I219" i="1" s="1"/>
  <c r="L225" i="1"/>
  <c r="H225" i="1"/>
  <c r="I225" i="1" s="1"/>
  <c r="K279" i="1"/>
  <c r="L279" i="1" s="1"/>
  <c r="H279" i="1"/>
  <c r="I279" i="1" s="1"/>
  <c r="AE175" i="1"/>
  <c r="AF175" i="1" s="1"/>
  <c r="AH179" i="1"/>
  <c r="AI179" i="1" s="1"/>
  <c r="AE179" i="1"/>
  <c r="AF179" i="1" s="1"/>
  <c r="AF186" i="1"/>
  <c r="AH186" i="1"/>
  <c r="AI186" i="1" s="1"/>
  <c r="AW166" i="1"/>
  <c r="AX166" i="1" s="1"/>
  <c r="BD502" i="1"/>
  <c r="BH502" i="1" s="1"/>
  <c r="BB502" i="1"/>
  <c r="BD498" i="1"/>
  <c r="BA498" i="1"/>
  <c r="BB498" i="1" s="1"/>
  <c r="AX219" i="1"/>
  <c r="BD524" i="1"/>
  <c r="BB524" i="1"/>
  <c r="BD88" i="1"/>
  <c r="BH88" i="1" s="1"/>
  <c r="BI88" i="1" s="1"/>
  <c r="BJ88" i="1" s="1"/>
  <c r="BB88" i="1"/>
  <c r="AR351" i="1"/>
  <c r="AS234" i="1"/>
  <c r="AT234" i="1" s="1"/>
  <c r="AV234" i="1"/>
  <c r="AZ200" i="1"/>
  <c r="AW200" i="1"/>
  <c r="AX200" i="1" s="1"/>
  <c r="AV382" i="1"/>
  <c r="AS382" i="1"/>
  <c r="AT382" i="1" s="1"/>
  <c r="BD508" i="1"/>
  <c r="BH508" i="1" s="1"/>
  <c r="BI508" i="1" s="1"/>
  <c r="BJ508" i="1" s="1"/>
  <c r="BA508" i="1"/>
  <c r="BB508" i="1" s="1"/>
  <c r="AP85" i="1"/>
  <c r="AR85" i="1"/>
  <c r="AO89" i="1"/>
  <c r="AP89" i="1" s="1"/>
  <c r="AO137" i="1"/>
  <c r="AP137" i="1" s="1"/>
  <c r="AR137" i="1"/>
  <c r="AR172" i="1"/>
  <c r="AO172" i="1"/>
  <c r="AP172" i="1" s="1"/>
  <c r="AR178" i="1"/>
  <c r="AO178" i="1"/>
  <c r="AP178" i="1" s="1"/>
  <c r="AP354" i="1"/>
  <c r="AR354" i="1"/>
  <c r="AO362" i="1"/>
  <c r="AP362" i="1" s="1"/>
  <c r="AO511" i="1"/>
  <c r="AP511" i="1" s="1"/>
  <c r="AR511" i="1"/>
  <c r="AR519" i="1"/>
  <c r="AO519" i="1"/>
  <c r="AP519" i="1" s="1"/>
  <c r="AO526" i="1"/>
  <c r="AP526" i="1" s="1"/>
  <c r="AR526" i="1"/>
  <c r="AW335" i="1"/>
  <c r="AX335" i="1" s="1"/>
  <c r="AZ335" i="1"/>
  <c r="H16" i="1"/>
  <c r="I16" i="1" s="1"/>
  <c r="L171" i="1"/>
  <c r="H171" i="1"/>
  <c r="I171" i="1" s="1"/>
  <c r="K179" i="1"/>
  <c r="L179" i="1" s="1"/>
  <c r="I179" i="1"/>
  <c r="I189" i="1"/>
  <c r="H192" i="1"/>
  <c r="I192" i="1" s="1"/>
  <c r="K192" i="1"/>
  <c r="L209" i="1"/>
  <c r="H209" i="1"/>
  <c r="I209" i="1" s="1"/>
  <c r="K217" i="1"/>
  <c r="L217" i="1" s="1"/>
  <c r="H217" i="1"/>
  <c r="I217" i="1" s="1"/>
  <c r="K274" i="1"/>
  <c r="L274" i="1" s="1"/>
  <c r="H274" i="1"/>
  <c r="I274" i="1" s="1"/>
  <c r="L228" i="1"/>
  <c r="H228" i="1"/>
  <c r="K229" i="1"/>
  <c r="L229" i="1" s="1"/>
  <c r="I229" i="1"/>
  <c r="W89" i="1"/>
  <c r="BD495" i="1"/>
  <c r="BH495" i="1" s="1"/>
  <c r="BJ495" i="1" s="1"/>
  <c r="BA495" i="1"/>
  <c r="BD26" i="1"/>
  <c r="BB26" i="1"/>
  <c r="AZ183" i="1"/>
  <c r="AS349" i="1"/>
  <c r="AT349" i="1" s="1"/>
  <c r="AV349" i="1"/>
  <c r="AS33" i="1"/>
  <c r="AT33" i="1" s="1"/>
  <c r="AV348" i="1"/>
  <c r="AS348" i="1"/>
  <c r="AT348" i="1" s="1"/>
  <c r="AV282" i="1"/>
  <c r="AS282" i="1"/>
  <c r="AT282" i="1" s="1"/>
  <c r="AS166" i="1"/>
  <c r="AT166" i="1" s="1"/>
  <c r="BD6" i="1"/>
  <c r="BB6" i="1"/>
  <c r="AZ14" i="1"/>
  <c r="AX14" i="1"/>
  <c r="AT19" i="1"/>
  <c r="AR231" i="1"/>
  <c r="AO274" i="1"/>
  <c r="AP274" i="1" s="1"/>
  <c r="AR274" i="1"/>
  <c r="AP285" i="1"/>
  <c r="AR285" i="1"/>
  <c r="AP347" i="1"/>
  <c r="AR347" i="1"/>
  <c r="AV300" i="1"/>
  <c r="AS300" i="1"/>
  <c r="AT300" i="1" s="1"/>
  <c r="AV339" i="1"/>
  <c r="AS339" i="1"/>
  <c r="AS330" i="1"/>
  <c r="AT330" i="1" s="1"/>
  <c r="AV330" i="1"/>
  <c r="AW324" i="1"/>
  <c r="AX324" i="1" s="1"/>
  <c r="AW322" i="1"/>
  <c r="AX322" i="1" s="1"/>
  <c r="AZ316" i="1"/>
  <c r="AW316" i="1"/>
  <c r="AX316" i="1" s="1"/>
  <c r="AW314" i="1"/>
  <c r="AX314" i="1" s="1"/>
  <c r="AS311" i="1"/>
  <c r="AT311" i="1" s="1"/>
  <c r="AV311" i="1"/>
  <c r="AV302" i="1"/>
  <c r="AS302" i="1"/>
  <c r="AT302" i="1" s="1"/>
  <c r="BD97" i="1"/>
  <c r="BH97" i="1" s="1"/>
  <c r="BA97" i="1"/>
  <c r="BB97" i="1" s="1"/>
  <c r="AV121" i="1"/>
  <c r="AS121" i="1"/>
  <c r="AT121" i="1" s="1"/>
  <c r="M82" i="1"/>
  <c r="N82" i="1" s="1"/>
  <c r="L80" i="1"/>
  <c r="H166" i="1"/>
  <c r="I166" i="1" s="1"/>
  <c r="H174" i="1"/>
  <c r="I174" i="1" s="1"/>
  <c r="H222" i="1"/>
  <c r="I222" i="1" s="1"/>
  <c r="K16" i="1"/>
  <c r="L16" i="1" s="1"/>
  <c r="I228" i="1"/>
  <c r="K176" i="1"/>
  <c r="L176" i="1" s="1"/>
  <c r="I176" i="1"/>
  <c r="I177" i="1"/>
  <c r="K178" i="1"/>
  <c r="L178" i="1" s="1"/>
  <c r="L134" i="1"/>
  <c r="H134" i="1"/>
  <c r="I134" i="1" s="1"/>
  <c r="K214" i="1"/>
  <c r="L214" i="1" s="1"/>
  <c r="I214" i="1"/>
  <c r="K215" i="1"/>
  <c r="L215" i="1" s="1"/>
  <c r="H218" i="1"/>
  <c r="I218" i="1" s="1"/>
  <c r="L218" i="1"/>
  <c r="K231" i="1"/>
  <c r="L231" i="1" s="1"/>
  <c r="I231" i="1"/>
  <c r="K271" i="1"/>
  <c r="L271" i="1" s="1"/>
  <c r="I276" i="1"/>
  <c r="I234" i="1"/>
  <c r="L234" i="1"/>
  <c r="V189" i="1"/>
  <c r="W189" i="1" s="1"/>
  <c r="H172" i="1"/>
  <c r="I172" i="1" s="1"/>
  <c r="AH171" i="1"/>
  <c r="AI171" i="1" s="1"/>
  <c r="AE171" i="1"/>
  <c r="AF171" i="1" s="1"/>
  <c r="AH165" i="1"/>
  <c r="AI165" i="1" s="1"/>
  <c r="AF165" i="1"/>
  <c r="AW89" i="1"/>
  <c r="AX89" i="1" s="1"/>
  <c r="AW183" i="1"/>
  <c r="AX183" i="1" s="1"/>
  <c r="BD85" i="1"/>
  <c r="BH85" i="1" s="1"/>
  <c r="BI85" i="1" s="1"/>
  <c r="BJ85" i="1" s="1"/>
  <c r="BA85" i="1"/>
  <c r="BB85" i="1" s="1"/>
  <c r="AV144" i="1"/>
  <c r="BD523" i="1"/>
  <c r="BB523" i="1"/>
  <c r="AT362" i="1"/>
  <c r="AV362" i="1"/>
  <c r="AR279" i="1"/>
  <c r="AZ197" i="1"/>
  <c r="AW197" i="1"/>
  <c r="AX197" i="1" s="1"/>
  <c r="AS523" i="1"/>
  <c r="AT523" i="1" s="1"/>
  <c r="AO231" i="1"/>
  <c r="AP231" i="1" s="1"/>
  <c r="AX201" i="1"/>
  <c r="AZ201" i="1"/>
  <c r="BD7" i="1"/>
  <c r="BH7" i="1" s="1"/>
  <c r="BB7" i="1"/>
  <c r="AR37" i="1"/>
  <c r="AO37" i="1"/>
  <c r="AP37" i="1" s="1"/>
  <c r="AR87" i="1"/>
  <c r="AO87" i="1"/>
  <c r="AP87" i="1" s="1"/>
  <c r="AR135" i="1"/>
  <c r="AO135" i="1"/>
  <c r="AP135" i="1" s="1"/>
  <c r="AP175" i="1"/>
  <c r="AR175" i="1"/>
  <c r="AO183" i="1"/>
  <c r="AP183" i="1" s="1"/>
  <c r="AP198" i="1"/>
  <c r="AO203" i="1"/>
  <c r="AP203" i="1" s="1"/>
  <c r="AP209" i="1"/>
  <c r="AR209" i="1"/>
  <c r="AO358" i="1"/>
  <c r="AP358" i="1" s="1"/>
  <c r="AR358" i="1"/>
  <c r="AR364" i="1"/>
  <c r="AO364" i="1"/>
  <c r="AP364" i="1" s="1"/>
  <c r="AO502" i="1"/>
  <c r="AP502" i="1" s="1"/>
  <c r="AR502" i="1"/>
  <c r="AR506" i="1"/>
  <c r="AT506" i="1" s="1"/>
  <c r="AP506" i="1"/>
  <c r="AP513" i="1"/>
  <c r="AR513" i="1"/>
  <c r="AS518" i="1"/>
  <c r="AT518" i="1" s="1"/>
  <c r="AO523" i="1"/>
  <c r="AP523" i="1" s="1"/>
  <c r="AS36" i="1"/>
  <c r="AT36" i="1" s="1"/>
  <c r="AT339" i="1"/>
  <c r="AW323" i="1"/>
  <c r="AX323" i="1" s="1"/>
  <c r="BE519" i="1"/>
  <c r="BF519" i="1" s="1"/>
  <c r="BE526" i="1"/>
  <c r="BF526" i="1" s="1"/>
  <c r="BF506" i="1"/>
  <c r="BD86" i="1"/>
  <c r="BB86" i="1"/>
  <c r="BD511" i="1"/>
  <c r="BA511" i="1"/>
  <c r="BB511" i="1" s="1"/>
  <c r="BD518" i="1"/>
  <c r="BA518" i="1"/>
  <c r="BB518" i="1" s="1"/>
  <c r="AR22" i="1"/>
  <c r="AP22" i="1"/>
  <c r="AR34" i="1"/>
  <c r="AO34" i="1"/>
  <c r="AP34" i="1" s="1"/>
  <c r="AP140" i="1"/>
  <c r="AP165" i="1"/>
  <c r="AR171" i="1"/>
  <c r="AO171" i="1"/>
  <c r="AP171" i="1" s="1"/>
  <c r="AR210" i="1"/>
  <c r="AP210" i="1"/>
  <c r="AR221" i="1"/>
  <c r="AO221" i="1"/>
  <c r="AP221" i="1" s="1"/>
  <c r="AO379" i="1"/>
  <c r="AP379" i="1" s="1"/>
  <c r="AR379" i="1"/>
  <c r="AV403" i="1"/>
  <c r="AT403" i="1"/>
  <c r="AP467" i="1"/>
  <c r="AR494" i="1"/>
  <c r="AO494" i="1"/>
  <c r="AP494" i="1" s="1"/>
  <c r="BD83" i="1"/>
  <c r="BH83" i="1" s="1"/>
  <c r="BI83" i="1" s="1"/>
  <c r="BJ83" i="1" s="1"/>
  <c r="BA83" i="1"/>
  <c r="BB83" i="1" s="1"/>
  <c r="AS82" i="1"/>
  <c r="AT82" i="1" s="1"/>
  <c r="BD114" i="1"/>
  <c r="BH114" i="1" s="1"/>
  <c r="BI114" i="1" s="1"/>
  <c r="BJ114" i="1" s="1"/>
  <c r="BA114" i="1"/>
  <c r="BB114" i="1" s="1"/>
  <c r="BD106" i="1"/>
  <c r="BH106" i="1" s="1"/>
  <c r="BI106" i="1" s="1"/>
  <c r="BJ106" i="1" s="1"/>
  <c r="BA106" i="1"/>
  <c r="BB106" i="1" s="1"/>
  <c r="BD153" i="1"/>
  <c r="BH153" i="1" s="1"/>
  <c r="BA153" i="1"/>
  <c r="BB153" i="1" s="1"/>
  <c r="BF509" i="1"/>
  <c r="BD87" i="1"/>
  <c r="BA87" i="1"/>
  <c r="BB87" i="1" s="1"/>
  <c r="BD514" i="1"/>
  <c r="BB514" i="1"/>
  <c r="AT498" i="1"/>
  <c r="AV376" i="1"/>
  <c r="AS376" i="1"/>
  <c r="AT376" i="1" s="1"/>
  <c r="AS218" i="1"/>
  <c r="AT218" i="1" s="1"/>
  <c r="AV141" i="1"/>
  <c r="AS141" i="1"/>
  <c r="AT141" i="1" s="1"/>
  <c r="AZ377" i="1"/>
  <c r="AS346" i="1"/>
  <c r="AT346" i="1" s="1"/>
  <c r="AV346" i="1"/>
  <c r="AT140" i="1"/>
  <c r="AW16" i="1"/>
  <c r="AX16" i="1" s="1"/>
  <c r="AZ16" i="1"/>
  <c r="AR138" i="1"/>
  <c r="AO138" i="1"/>
  <c r="AP138" i="1" s="1"/>
  <c r="AR142" i="1"/>
  <c r="AO142" i="1"/>
  <c r="AP142" i="1" s="1"/>
  <c r="AP144" i="1"/>
  <c r="AP167" i="1"/>
  <c r="AV214" i="1"/>
  <c r="AS214" i="1"/>
  <c r="AT214" i="1" s="1"/>
  <c r="AR365" i="1"/>
  <c r="AO365" i="1"/>
  <c r="AP365" i="1" s="1"/>
  <c r="AR404" i="1"/>
  <c r="AO404" i="1"/>
  <c r="AP404" i="1" s="1"/>
  <c r="AR508" i="1"/>
  <c r="AO508" i="1"/>
  <c r="AP508" i="1" s="1"/>
  <c r="BD39" i="1"/>
  <c r="BA39" i="1"/>
  <c r="BB39" i="1" s="1"/>
  <c r="BD49" i="1"/>
  <c r="BA49" i="1"/>
  <c r="BB49" i="1" s="1"/>
  <c r="AW157" i="1"/>
  <c r="AX157" i="1" s="1"/>
  <c r="AZ157" i="1"/>
  <c r="BD33" i="1"/>
  <c r="BA33" i="1"/>
  <c r="BB33" i="1" s="1"/>
  <c r="AX325" i="1"/>
  <c r="BD306" i="1"/>
  <c r="BA306" i="1"/>
  <c r="BB306" i="1" s="1"/>
  <c r="AV336" i="1"/>
  <c r="AS336" i="1"/>
  <c r="AT336" i="1" s="1"/>
  <c r="AS331" i="1"/>
  <c r="AT331" i="1" s="1"/>
  <c r="AV331" i="1"/>
  <c r="AV320" i="1"/>
  <c r="AS320" i="1"/>
  <c r="AT320" i="1" s="1"/>
  <c r="AV312" i="1"/>
  <c r="AS312" i="1"/>
  <c r="AT312" i="1" s="1"/>
  <c r="AZ308" i="1"/>
  <c r="AV303" i="1"/>
  <c r="AS303" i="1"/>
  <c r="AT303" i="1" s="1"/>
  <c r="AZ199" i="1"/>
  <c r="AW199" i="1"/>
  <c r="AX199" i="1" s="1"/>
  <c r="AW102" i="1"/>
  <c r="AX102" i="1" s="1"/>
  <c r="AZ102" i="1"/>
  <c r="AR112" i="1"/>
  <c r="AO112" i="1"/>
  <c r="AP112" i="1" s="1"/>
  <c r="V114" i="1"/>
  <c r="W114" i="1" s="1"/>
  <c r="W118" i="1"/>
  <c r="BD196" i="1"/>
  <c r="BA196" i="1"/>
  <c r="BB196" i="1" s="1"/>
  <c r="AW195" i="1"/>
  <c r="AX195" i="1" s="1"/>
  <c r="AZ195" i="1"/>
  <c r="BA251" i="1"/>
  <c r="BB251" i="1" s="1"/>
  <c r="BD255" i="1"/>
  <c r="BH255" i="1" s="1"/>
  <c r="BI255" i="1" s="1"/>
  <c r="BJ255" i="1" s="1"/>
  <c r="BA255" i="1"/>
  <c r="BB255" i="1" s="1"/>
  <c r="BD261" i="1"/>
  <c r="BH261" i="1" s="1"/>
  <c r="BA261" i="1"/>
  <c r="BB261" i="1" s="1"/>
  <c r="BD265" i="1"/>
  <c r="BH265" i="1" s="1"/>
  <c r="BA265" i="1"/>
  <c r="BB265" i="1" s="1"/>
  <c r="AZ155" i="1"/>
  <c r="AW155" i="1"/>
  <c r="AX155" i="1" s="1"/>
  <c r="AS527" i="1"/>
  <c r="AT527" i="1" s="1"/>
  <c r="BD81" i="1"/>
  <c r="BA81" i="1"/>
  <c r="BB81" i="1" s="1"/>
  <c r="AV189" i="1"/>
  <c r="AS189" i="1"/>
  <c r="AT189" i="1" s="1"/>
  <c r="AV338" i="1"/>
  <c r="AS338" i="1"/>
  <c r="AT338" i="1" s="1"/>
  <c r="AX334" i="1"/>
  <c r="AX332" i="1"/>
  <c r="AV329" i="1"/>
  <c r="AS329" i="1"/>
  <c r="AT329" i="1" s="1"/>
  <c r="AV319" i="1"/>
  <c r="AS319" i="1"/>
  <c r="AT319" i="1" s="1"/>
  <c r="AV310" i="1"/>
  <c r="AS310" i="1"/>
  <c r="AT310" i="1" s="1"/>
  <c r="AV305" i="1"/>
  <c r="AS305" i="1"/>
  <c r="AT305" i="1" s="1"/>
  <c r="M49" i="1"/>
  <c r="N49" i="1" s="1"/>
  <c r="V113" i="1"/>
  <c r="W113" i="1" s="1"/>
  <c r="AR113" i="1"/>
  <c r="AP113" i="1"/>
  <c r="AS117" i="1"/>
  <c r="AT117" i="1" s="1"/>
  <c r="I121" i="1"/>
  <c r="K121" i="1"/>
  <c r="L121" i="1" s="1"/>
  <c r="I125" i="1"/>
  <c r="K125" i="1"/>
  <c r="L125" i="1" s="1"/>
  <c r="AR125" i="1"/>
  <c r="AP125" i="1"/>
  <c r="BD151" i="1"/>
  <c r="AZ204" i="1"/>
  <c r="AW204" i="1"/>
  <c r="AX204" i="1" s="1"/>
  <c r="BD244" i="1"/>
  <c r="BA244" i="1"/>
  <c r="BB244" i="1" s="1"/>
  <c r="BD253" i="1"/>
  <c r="BA253" i="1"/>
  <c r="BB253" i="1" s="1"/>
  <c r="BD257" i="1"/>
  <c r="BA257" i="1"/>
  <c r="BB257" i="1" s="1"/>
  <c r="BD267" i="1"/>
  <c r="BA267" i="1"/>
  <c r="BB267" i="1" s="1"/>
  <c r="BD263" i="1"/>
  <c r="BA263" i="1"/>
  <c r="BB263" i="1" s="1"/>
  <c r="BE41" i="1"/>
  <c r="BF41" i="1" s="1"/>
  <c r="AZ92" i="1"/>
  <c r="L122" i="1"/>
  <c r="AR122" i="1"/>
  <c r="AO122" i="1"/>
  <c r="AP122" i="1" s="1"/>
  <c r="BA149" i="1"/>
  <c r="BB149" i="1" s="1"/>
  <c r="AZ206" i="1"/>
  <c r="AW206" i="1"/>
  <c r="AX206" i="1" s="1"/>
  <c r="AZ239" i="1"/>
  <c r="AW239" i="1"/>
  <c r="AX239" i="1" s="1"/>
  <c r="AZ249" i="1"/>
  <c r="AW249" i="1"/>
  <c r="AX249" i="1" s="1"/>
  <c r="BD381" i="1"/>
  <c r="BH381" i="1" s="1"/>
  <c r="BI381" i="1" s="1"/>
  <c r="BJ381" i="1" s="1"/>
  <c r="BA381" i="1"/>
  <c r="BB381" i="1" s="1"/>
  <c r="BD410" i="1"/>
  <c r="BA410" i="1"/>
  <c r="BB410" i="1" s="1"/>
  <c r="BD128" i="1"/>
  <c r="BA128" i="1"/>
  <c r="BB128" i="1" s="1"/>
  <c r="K17" i="1"/>
  <c r="L17" i="1" s="1"/>
  <c r="H17" i="1"/>
  <c r="I17" i="1" s="1"/>
  <c r="BE82" i="1"/>
  <c r="BF82" i="1" s="1"/>
  <c r="BA113" i="1"/>
  <c r="BB113" i="1" s="1"/>
  <c r="BD113" i="1"/>
  <c r="I124" i="1"/>
  <c r="L124" i="1"/>
  <c r="BD160" i="1"/>
  <c r="BH160" i="1" s="1"/>
  <c r="BI160" i="1" s="1"/>
  <c r="BJ160" i="1" s="1"/>
  <c r="BB156" i="1"/>
  <c r="BD242" i="1"/>
  <c r="BH242" i="1" s="1"/>
  <c r="BI242" i="1" s="1"/>
  <c r="BJ242" i="1" s="1"/>
  <c r="BA242" i="1"/>
  <c r="BB242" i="1" s="1"/>
  <c r="BD412" i="1"/>
  <c r="BH412" i="1" s="1"/>
  <c r="BA412" i="1"/>
  <c r="BB412" i="1" s="1"/>
  <c r="BF489" i="1"/>
  <c r="AZ152" i="1"/>
  <c r="AX152" i="1"/>
  <c r="AX106" i="1"/>
  <c r="BA127" i="1"/>
  <c r="BB127" i="1" s="1"/>
  <c r="BD127" i="1"/>
  <c r="BH127" i="1" s="1"/>
  <c r="BI127" i="1" s="1"/>
  <c r="BJ127" i="1" s="1"/>
  <c r="AR465" i="1"/>
  <c r="AP465" i="1"/>
  <c r="BB465" i="1"/>
  <c r="BE463" i="1"/>
  <c r="BF463" i="1" s="1"/>
  <c r="BE470" i="1"/>
  <c r="BF470" i="1" s="1"/>
  <c r="BB43" i="1"/>
  <c r="H131" i="1"/>
  <c r="I131" i="1" s="1"/>
  <c r="K131" i="1"/>
  <c r="L131" i="1" s="1"/>
  <c r="AS131" i="1"/>
  <c r="AT131" i="1" s="1"/>
  <c r="H128" i="1"/>
  <c r="I128" i="1" s="1"/>
  <c r="K128" i="1"/>
  <c r="L128" i="1" s="1"/>
  <c r="K127" i="1"/>
  <c r="L127" i="1" s="1"/>
  <c r="I127" i="1"/>
  <c r="AO131" i="1"/>
  <c r="AP131" i="1" s="1"/>
  <c r="BI149" i="1" l="1"/>
  <c r="BJ149" i="1"/>
  <c r="BE410" i="1"/>
  <c r="BF410" i="1" s="1"/>
  <c r="BH410" i="1"/>
  <c r="BI410" i="1" s="1"/>
  <c r="BJ410" i="1" s="1"/>
  <c r="BE267" i="1"/>
  <c r="BF267" i="1" s="1"/>
  <c r="BH267" i="1"/>
  <c r="BI267" i="1" s="1"/>
  <c r="BJ267" i="1" s="1"/>
  <c r="BE253" i="1"/>
  <c r="BF253" i="1" s="1"/>
  <c r="BH253" i="1"/>
  <c r="BI253" i="1" s="1"/>
  <c r="BJ253" i="1" s="1"/>
  <c r="BI261" i="1"/>
  <c r="BJ261" i="1"/>
  <c r="BE306" i="1"/>
  <c r="BF306" i="1" s="1"/>
  <c r="BH306" i="1"/>
  <c r="BE87" i="1"/>
  <c r="BF87" i="1" s="1"/>
  <c r="BH87" i="1"/>
  <c r="BI87" i="1" s="1"/>
  <c r="BJ87" i="1" s="1"/>
  <c r="BE511" i="1"/>
  <c r="BF511" i="1" s="1"/>
  <c r="BH511" i="1"/>
  <c r="BI511" i="1" s="1"/>
  <c r="BJ511" i="1" s="1"/>
  <c r="BF6" i="1"/>
  <c r="BH6" i="1"/>
  <c r="BJ6" i="1" s="1"/>
  <c r="BI502" i="1"/>
  <c r="BJ502" i="1"/>
  <c r="BE42" i="1"/>
  <c r="BF42" i="1" s="1"/>
  <c r="BH42" i="1"/>
  <c r="BI42" i="1" s="1"/>
  <c r="BJ42" i="1" s="1"/>
  <c r="BE268" i="1"/>
  <c r="BF268" i="1" s="1"/>
  <c r="BH268" i="1"/>
  <c r="BE101" i="1"/>
  <c r="BF101" i="1" s="1"/>
  <c r="BH101" i="1"/>
  <c r="BI101" i="1" s="1"/>
  <c r="BJ101" i="1" s="1"/>
  <c r="BE96" i="1"/>
  <c r="BH96" i="1"/>
  <c r="BI96" i="1" s="1"/>
  <c r="BJ96" i="1" s="1"/>
  <c r="BE505" i="1"/>
  <c r="BF505" i="1" s="1"/>
  <c r="BH505" i="1"/>
  <c r="BI505" i="1" s="1"/>
  <c r="BJ505" i="1" s="1"/>
  <c r="BF492" i="1"/>
  <c r="BH492" i="1"/>
  <c r="BJ492" i="1" s="1"/>
  <c r="BE521" i="1"/>
  <c r="BF521" i="1" s="1"/>
  <c r="BH521" i="1"/>
  <c r="BI521" i="1" s="1"/>
  <c r="BJ521" i="1" s="1"/>
  <c r="BE151" i="1"/>
  <c r="BF151" i="1" s="1"/>
  <c r="BH151" i="1"/>
  <c r="BE81" i="1"/>
  <c r="BF81" i="1" s="1"/>
  <c r="BH81" i="1"/>
  <c r="BE39" i="1"/>
  <c r="BF39" i="1" s="1"/>
  <c r="BH39" i="1"/>
  <c r="BI39" i="1" s="1"/>
  <c r="BJ39" i="1" s="1"/>
  <c r="AT143" i="1"/>
  <c r="BE518" i="1"/>
  <c r="BF518" i="1" s="1"/>
  <c r="BH518" i="1"/>
  <c r="BI518" i="1" s="1"/>
  <c r="BJ518" i="1" s="1"/>
  <c r="BB350" i="1"/>
  <c r="BF26" i="1"/>
  <c r="BH26" i="1"/>
  <c r="BJ26" i="1" s="1"/>
  <c r="AX140" i="1"/>
  <c r="BE98" i="1"/>
  <c r="BF98" i="1" s="1"/>
  <c r="BH98" i="1"/>
  <c r="BI98" i="1" s="1"/>
  <c r="BJ98" i="1" s="1"/>
  <c r="BE93" i="1"/>
  <c r="BF93" i="1" s="1"/>
  <c r="BH93" i="1"/>
  <c r="BI93" i="1" s="1"/>
  <c r="BJ93" i="1" s="1"/>
  <c r="BI112" i="1"/>
  <c r="BJ112" i="1" s="1"/>
  <c r="BE409" i="1"/>
  <c r="BF409" i="1" s="1"/>
  <c r="BH409" i="1"/>
  <c r="BE513" i="1"/>
  <c r="BF513" i="1" s="1"/>
  <c r="BH513" i="1"/>
  <c r="BI513" i="1" s="1"/>
  <c r="BJ513" i="1" s="1"/>
  <c r="BI80" i="1"/>
  <c r="BJ80" i="1" s="1"/>
  <c r="BE353" i="1"/>
  <c r="BF353" i="1" s="1"/>
  <c r="BH353" i="1"/>
  <c r="BI353" i="1" s="1"/>
  <c r="BJ353" i="1" s="1"/>
  <c r="BE262" i="1"/>
  <c r="BF262" i="1" s="1"/>
  <c r="BH262" i="1"/>
  <c r="BI262" i="1" s="1"/>
  <c r="BJ262" i="1" s="1"/>
  <c r="BE254" i="1"/>
  <c r="BF254" i="1" s="1"/>
  <c r="BH254" i="1"/>
  <c r="BI254" i="1" s="1"/>
  <c r="BJ254" i="1" s="1"/>
  <c r="BE54" i="1"/>
  <c r="BF54" i="1" s="1"/>
  <c r="BH54" i="1"/>
  <c r="BI54" i="1" s="1"/>
  <c r="BJ54" i="1" s="1"/>
  <c r="BE104" i="1"/>
  <c r="BF104" i="1" s="1"/>
  <c r="BH104" i="1"/>
  <c r="BI104" i="1" s="1"/>
  <c r="BJ104" i="1" s="1"/>
  <c r="BE105" i="1"/>
  <c r="BF105" i="1" s="1"/>
  <c r="BH105" i="1"/>
  <c r="BI105" i="1" s="1"/>
  <c r="BJ105" i="1" s="1"/>
  <c r="BF12" i="1"/>
  <c r="BH12" i="1"/>
  <c r="BJ12" i="1" s="1"/>
  <c r="BE112" i="1"/>
  <c r="BF112" i="1" s="1"/>
  <c r="BE80" i="1"/>
  <c r="BF80" i="1" s="1"/>
  <c r="BE128" i="1"/>
  <c r="BF128" i="1" s="1"/>
  <c r="BH128" i="1"/>
  <c r="BI128" i="1" s="1"/>
  <c r="BJ128" i="1" s="1"/>
  <c r="BE263" i="1"/>
  <c r="BF263" i="1" s="1"/>
  <c r="BH263" i="1"/>
  <c r="BI263" i="1" s="1"/>
  <c r="BJ263" i="1" s="1"/>
  <c r="BE257" i="1"/>
  <c r="BF257" i="1" s="1"/>
  <c r="BH257" i="1"/>
  <c r="BI257" i="1" s="1"/>
  <c r="BJ257" i="1" s="1"/>
  <c r="BE244" i="1"/>
  <c r="BF244" i="1" s="1"/>
  <c r="BH244" i="1"/>
  <c r="BI265" i="1"/>
  <c r="BJ265" i="1"/>
  <c r="BE514" i="1"/>
  <c r="BF514" i="1" s="1"/>
  <c r="BH514" i="1"/>
  <c r="BI514" i="1" s="1"/>
  <c r="BJ514" i="1" s="1"/>
  <c r="AV143" i="1"/>
  <c r="AZ179" i="1"/>
  <c r="BD179" i="1" s="1"/>
  <c r="BE86" i="1"/>
  <c r="BF86" i="1" s="1"/>
  <c r="BH86" i="1"/>
  <c r="BE523" i="1"/>
  <c r="BF523" i="1" s="1"/>
  <c r="BH523" i="1"/>
  <c r="BI523" i="1" s="1"/>
  <c r="BJ523" i="1" s="1"/>
  <c r="AX350" i="1"/>
  <c r="BD350" i="1"/>
  <c r="BE498" i="1"/>
  <c r="BF498" i="1" s="1"/>
  <c r="BH498" i="1"/>
  <c r="BI498" i="1" s="1"/>
  <c r="BJ498" i="1" s="1"/>
  <c r="I29" i="1"/>
  <c r="L29" i="1" s="1"/>
  <c r="N29" i="1" s="1"/>
  <c r="AW315" i="1"/>
  <c r="AX315" i="1" s="1"/>
  <c r="BD334" i="1"/>
  <c r="BE325" i="1"/>
  <c r="BF325" i="1" s="1"/>
  <c r="BH325" i="1"/>
  <c r="BI325" i="1" s="1"/>
  <c r="BJ325" i="1" s="1"/>
  <c r="BE264" i="1"/>
  <c r="BF264" i="1" s="1"/>
  <c r="BH264" i="1"/>
  <c r="BI264" i="1" s="1"/>
  <c r="BJ264" i="1" s="1"/>
  <c r="BE256" i="1"/>
  <c r="BF256" i="1" s="1"/>
  <c r="BH256" i="1"/>
  <c r="BI256" i="1" s="1"/>
  <c r="BJ256" i="1" s="1"/>
  <c r="BE515" i="1"/>
  <c r="BF515" i="1" s="1"/>
  <c r="BH515" i="1"/>
  <c r="BE465" i="1"/>
  <c r="BF465" i="1" s="1"/>
  <c r="BH465" i="1"/>
  <c r="BF11" i="1"/>
  <c r="BH11" i="1"/>
  <c r="BJ11" i="1" s="1"/>
  <c r="AV134" i="1"/>
  <c r="AZ134" i="1" s="1"/>
  <c r="BA134" i="1" s="1"/>
  <c r="BB134" i="1" s="1"/>
  <c r="BE167" i="1"/>
  <c r="BF167" i="1" s="1"/>
  <c r="BH167" i="1"/>
  <c r="BI167" i="1" s="1"/>
  <c r="BJ167" i="1" s="1"/>
  <c r="BE147" i="1"/>
  <c r="BF147" i="1" s="1"/>
  <c r="BH147" i="1"/>
  <c r="BI147" i="1" s="1"/>
  <c r="BJ147" i="1" s="1"/>
  <c r="BI198" i="1"/>
  <c r="BJ198" i="1" s="1"/>
  <c r="BE500" i="1"/>
  <c r="BF500" i="1" s="1"/>
  <c r="BH500" i="1"/>
  <c r="BI500" i="1" s="1"/>
  <c r="BJ500" i="1" s="1"/>
  <c r="BI475" i="1"/>
  <c r="BJ475" i="1" s="1"/>
  <c r="BI412" i="1"/>
  <c r="BJ412" i="1"/>
  <c r="BE113" i="1"/>
  <c r="BF113" i="1" s="1"/>
  <c r="BH113" i="1"/>
  <c r="BI113" i="1" s="1"/>
  <c r="BJ113" i="1" s="1"/>
  <c r="AZ307" i="1"/>
  <c r="BA307" i="1" s="1"/>
  <c r="BB307" i="1" s="1"/>
  <c r="BE196" i="1"/>
  <c r="BF196" i="1" s="1"/>
  <c r="BH196" i="1"/>
  <c r="BI196" i="1" s="1"/>
  <c r="BJ196" i="1" s="1"/>
  <c r="BE33" i="1"/>
  <c r="BF33" i="1" s="1"/>
  <c r="BH33" i="1"/>
  <c r="BI33" i="1" s="1"/>
  <c r="BJ33" i="1" s="1"/>
  <c r="BE49" i="1"/>
  <c r="BF49" i="1" s="1"/>
  <c r="BH49" i="1"/>
  <c r="BI49" i="1" s="1"/>
  <c r="BJ49" i="1" s="1"/>
  <c r="BI153" i="1"/>
  <c r="BJ153" i="1"/>
  <c r="BJ7" i="1"/>
  <c r="BH9" i="1"/>
  <c r="BJ9" i="1" s="1"/>
  <c r="N33" i="1"/>
  <c r="BI97" i="1"/>
  <c r="BJ97" i="1"/>
  <c r="BD317" i="1"/>
  <c r="BH317" i="1" s="1"/>
  <c r="AV225" i="1"/>
  <c r="AV208" i="1"/>
  <c r="BE524" i="1"/>
  <c r="BF524" i="1" s="1"/>
  <c r="BH524" i="1"/>
  <c r="BA101" i="1"/>
  <c r="BB101" i="1" s="1"/>
  <c r="BE472" i="1"/>
  <c r="BF472" i="1" s="1"/>
  <c r="BH472" i="1"/>
  <c r="BI472" i="1" s="1"/>
  <c r="BJ472" i="1" s="1"/>
  <c r="BE165" i="1"/>
  <c r="BF165" i="1" s="1"/>
  <c r="BH165" i="1"/>
  <c r="I13" i="1"/>
  <c r="BE471" i="1"/>
  <c r="BF471" i="1" s="1"/>
  <c r="BH471" i="1"/>
  <c r="BE266" i="1"/>
  <c r="BF266" i="1" s="1"/>
  <c r="BH266" i="1"/>
  <c r="BE118" i="1"/>
  <c r="BF118" i="1" s="1"/>
  <c r="BH118" i="1"/>
  <c r="BI118" i="1" s="1"/>
  <c r="BJ118" i="1" s="1"/>
  <c r="BE116" i="1"/>
  <c r="BF116" i="1" s="1"/>
  <c r="BH116" i="1"/>
  <c r="BI116" i="1" s="1"/>
  <c r="BJ116" i="1" s="1"/>
  <c r="AT350" i="1"/>
  <c r="BE326" i="1"/>
  <c r="BF326" i="1" s="1"/>
  <c r="BH326" i="1"/>
  <c r="BF499" i="1"/>
  <c r="BH499" i="1"/>
  <c r="BJ499" i="1" s="1"/>
  <c r="BF473" i="1"/>
  <c r="BH473" i="1"/>
  <c r="BJ473" i="1" s="1"/>
  <c r="BE117" i="1"/>
  <c r="BF117" i="1" s="1"/>
  <c r="BH117" i="1"/>
  <c r="BI117" i="1" s="1"/>
  <c r="BJ117" i="1" s="1"/>
  <c r="BE19" i="1"/>
  <c r="BF19" i="1" s="1"/>
  <c r="BH19" i="1"/>
  <c r="BI19" i="1" s="1"/>
  <c r="BJ19" i="1" s="1"/>
  <c r="BE38" i="1"/>
  <c r="BF38" i="1" s="1"/>
  <c r="BH38" i="1"/>
  <c r="BI38" i="1" s="1"/>
  <c r="BJ38" i="1" s="1"/>
  <c r="AZ295" i="1"/>
  <c r="AW295" i="1"/>
  <c r="AX295" i="1" s="1"/>
  <c r="BD158" i="1"/>
  <c r="AV174" i="1"/>
  <c r="AZ174" i="1" s="1"/>
  <c r="BD202" i="1"/>
  <c r="BH202" i="1" s="1"/>
  <c r="AT375" i="1"/>
  <c r="BD342" i="1"/>
  <c r="AW134" i="1"/>
  <c r="BD378" i="1"/>
  <c r="AS380" i="1"/>
  <c r="AT380" i="1" s="1"/>
  <c r="AV276" i="1"/>
  <c r="AW276" i="1" s="1"/>
  <c r="AX276" i="1" s="1"/>
  <c r="I11" i="1"/>
  <c r="L11" i="1" s="1"/>
  <c r="BA147" i="1"/>
  <c r="BB147" i="1" s="1"/>
  <c r="I14" i="1"/>
  <c r="L14" i="1" s="1"/>
  <c r="AZ341" i="1"/>
  <c r="BA341" i="1" s="1"/>
  <c r="BB341" i="1" s="1"/>
  <c r="AX134" i="1"/>
  <c r="AZ140" i="1"/>
  <c r="BD140" i="1" s="1"/>
  <c r="BB378" i="1"/>
  <c r="BB139" i="1"/>
  <c r="I8" i="1"/>
  <c r="L8" i="1" s="1"/>
  <c r="N8" i="1" s="1"/>
  <c r="AS295" i="1"/>
  <c r="AT295" i="1" s="1"/>
  <c r="AZ343" i="1"/>
  <c r="AW343" i="1"/>
  <c r="AX343" i="1" s="1"/>
  <c r="AZ100" i="1"/>
  <c r="BD100" i="1" s="1"/>
  <c r="BH100" i="1" s="1"/>
  <c r="BI100" i="1" s="1"/>
  <c r="BJ100" i="1" s="1"/>
  <c r="AS186" i="1"/>
  <c r="AT186" i="1" s="1"/>
  <c r="I23" i="1"/>
  <c r="L23" i="1" s="1"/>
  <c r="N23" i="1" s="1"/>
  <c r="BA219" i="1"/>
  <c r="BB219" i="1" s="1"/>
  <c r="M183" i="1"/>
  <c r="N183" i="1" s="1"/>
  <c r="AV124" i="1"/>
  <c r="AS124" i="1"/>
  <c r="AT124" i="1" s="1"/>
  <c r="AV213" i="1"/>
  <c r="AS213" i="1"/>
  <c r="AT213" i="1" s="1"/>
  <c r="AV17" i="1"/>
  <c r="AZ17" i="1" s="1"/>
  <c r="T50" i="1"/>
  <c r="U50" i="1" s="1"/>
  <c r="AS363" i="1"/>
  <c r="AT363" i="1" s="1"/>
  <c r="AW101" i="1"/>
  <c r="AX101" i="1" s="1"/>
  <c r="AS215" i="1"/>
  <c r="AT215" i="1" s="1"/>
  <c r="BB170" i="1"/>
  <c r="AT225" i="1"/>
  <c r="AV357" i="1"/>
  <c r="AW357" i="1" s="1"/>
  <c r="AX357" i="1" s="1"/>
  <c r="BB334" i="1"/>
  <c r="BA198" i="1"/>
  <c r="BB198" i="1" s="1"/>
  <c r="AW170" i="1"/>
  <c r="AX170" i="1" s="1"/>
  <c r="I28" i="1"/>
  <c r="L28" i="1" s="1"/>
  <c r="I7" i="1"/>
  <c r="L7" i="1" s="1"/>
  <c r="AT276" i="1"/>
  <c r="BD476" i="1"/>
  <c r="BA476" i="1"/>
  <c r="BB476" i="1" s="1"/>
  <c r="AZ136" i="1"/>
  <c r="AW136" i="1"/>
  <c r="AX136" i="1" s="1"/>
  <c r="AT81" i="1"/>
  <c r="BD332" i="1"/>
  <c r="AZ361" i="1"/>
  <c r="BA361" i="1" s="1"/>
  <c r="BB361" i="1" s="1"/>
  <c r="BD170" i="1"/>
  <c r="AW378" i="1"/>
  <c r="AX378" i="1" s="1"/>
  <c r="AT208" i="1"/>
  <c r="AX340" i="1"/>
  <c r="K10" i="1"/>
  <c r="L10" i="1" s="1"/>
  <c r="AW309" i="1"/>
  <c r="AX309" i="1" s="1"/>
  <c r="AZ309" i="1"/>
  <c r="N130" i="1"/>
  <c r="AS248" i="1"/>
  <c r="AT248" i="1" s="1"/>
  <c r="BD148" i="1"/>
  <c r="BD13" i="1"/>
  <c r="AT352" i="1"/>
  <c r="K22" i="1"/>
  <c r="L22" i="1" s="1"/>
  <c r="N22" i="1" s="1"/>
  <c r="AW176" i="1"/>
  <c r="AX176" i="1" s="1"/>
  <c r="BA148" i="1"/>
  <c r="BB148" i="1" s="1"/>
  <c r="BD161" i="1"/>
  <c r="BA161" i="1"/>
  <c r="BB161" i="1" s="1"/>
  <c r="AV25" i="1"/>
  <c r="AT25" i="1"/>
  <c r="T130" i="1"/>
  <c r="U130" i="1" s="1"/>
  <c r="V130" i="1" s="1"/>
  <c r="W130" i="1" s="1"/>
  <c r="AX164" i="1"/>
  <c r="L13" i="1"/>
  <c r="N13" i="1" s="1"/>
  <c r="AV405" i="1"/>
  <c r="AS405" i="1"/>
  <c r="AT405" i="1" s="1"/>
  <c r="AZ333" i="1"/>
  <c r="AW333" i="1"/>
  <c r="AX333" i="1" s="1"/>
  <c r="BF96" i="1"/>
  <c r="V86" i="1"/>
  <c r="W86" i="1"/>
  <c r="K6" i="1"/>
  <c r="I6" i="1"/>
  <c r="M164" i="1"/>
  <c r="N164" i="1" s="1"/>
  <c r="T164" i="1"/>
  <c r="U164" i="1" s="1"/>
  <c r="AS83" i="1"/>
  <c r="AT83" i="1" s="1"/>
  <c r="AS521" i="1"/>
  <c r="AT521" i="1" s="1"/>
  <c r="AZ31" i="1"/>
  <c r="AX31" i="1"/>
  <c r="BD156" i="1"/>
  <c r="AX179" i="1"/>
  <c r="AV352" i="1"/>
  <c r="AZ352" i="1" s="1"/>
  <c r="AX341" i="1"/>
  <c r="T8" i="1"/>
  <c r="U8" i="1" s="1"/>
  <c r="W8" i="1" s="1"/>
  <c r="AV23" i="1"/>
  <c r="AT23" i="1"/>
  <c r="AZ380" i="1"/>
  <c r="AW380" i="1"/>
  <c r="AX380" i="1" s="1"/>
  <c r="T19" i="1"/>
  <c r="U19" i="1" s="1"/>
  <c r="V19" i="1" s="1"/>
  <c r="W19" i="1" s="1"/>
  <c r="M19" i="1"/>
  <c r="N19" i="1" s="1"/>
  <c r="AX29" i="1"/>
  <c r="AZ29" i="1"/>
  <c r="BD150" i="1"/>
  <c r="BA150" i="1"/>
  <c r="BB150" i="1" s="1"/>
  <c r="AT28" i="1"/>
  <c r="AV28" i="1"/>
  <c r="K26" i="1"/>
  <c r="I26" i="1"/>
  <c r="T12" i="1"/>
  <c r="U12" i="1" s="1"/>
  <c r="W12" i="1" s="1"/>
  <c r="AZ474" i="1"/>
  <c r="AW474" i="1"/>
  <c r="AX474" i="1" s="1"/>
  <c r="AS79" i="1"/>
  <c r="AT79" i="1" s="1"/>
  <c r="T13" i="1"/>
  <c r="U13" i="1" s="1"/>
  <c r="W13" i="1" s="1"/>
  <c r="AT127" i="1"/>
  <c r="AW317" i="1"/>
  <c r="AX317" i="1" s="1"/>
  <c r="AS402" i="1"/>
  <c r="AT402" i="1" s="1"/>
  <c r="M166" i="1"/>
  <c r="N166" i="1" s="1"/>
  <c r="AZ164" i="1"/>
  <c r="BA164" i="1" s="1"/>
  <c r="BB164" i="1" s="1"/>
  <c r="BD139" i="1"/>
  <c r="AS165" i="1"/>
  <c r="AT165" i="1" s="1"/>
  <c r="AS192" i="1"/>
  <c r="AT192" i="1" s="1"/>
  <c r="AV192" i="1"/>
  <c r="L9" i="1"/>
  <c r="T121" i="1"/>
  <c r="U121" i="1" s="1"/>
  <c r="M121" i="1"/>
  <c r="N121" i="1" s="1"/>
  <c r="N25" i="1"/>
  <c r="T25" i="1"/>
  <c r="U25" i="1" s="1"/>
  <c r="W25" i="1" s="1"/>
  <c r="V276" i="1"/>
  <c r="W276" i="1" s="1"/>
  <c r="V81" i="1"/>
  <c r="W81" i="1" s="1"/>
  <c r="M208" i="1"/>
  <c r="N208" i="1"/>
  <c r="T208" i="1"/>
  <c r="U208" i="1" s="1"/>
  <c r="T285" i="1"/>
  <c r="U285" i="1" s="1"/>
  <c r="M285" i="1"/>
  <c r="N285" i="1"/>
  <c r="T210" i="1"/>
  <c r="U210" i="1" s="1"/>
  <c r="M210" i="1"/>
  <c r="N210" i="1" s="1"/>
  <c r="V175" i="1"/>
  <c r="W175" i="1" s="1"/>
  <c r="T271" i="1"/>
  <c r="U271" i="1" s="1"/>
  <c r="M271" i="1"/>
  <c r="N271" i="1" s="1"/>
  <c r="T16" i="1"/>
  <c r="U16" i="1" s="1"/>
  <c r="M16" i="1"/>
  <c r="N16" i="1" s="1"/>
  <c r="BD92" i="1"/>
  <c r="BA92" i="1"/>
  <c r="BB92" i="1" s="1"/>
  <c r="AV125" i="1"/>
  <c r="AS125" i="1"/>
  <c r="AT125" i="1" s="1"/>
  <c r="AZ305" i="1"/>
  <c r="AW305" i="1"/>
  <c r="AX305" i="1" s="1"/>
  <c r="AZ310" i="1"/>
  <c r="AW310" i="1"/>
  <c r="AX310" i="1" s="1"/>
  <c r="AZ329" i="1"/>
  <c r="AW329" i="1"/>
  <c r="AX329" i="1" s="1"/>
  <c r="AZ338" i="1"/>
  <c r="AW338" i="1"/>
  <c r="AX338" i="1" s="1"/>
  <c r="BE255" i="1"/>
  <c r="BF255" i="1" s="1"/>
  <c r="AW303" i="1"/>
  <c r="AX303" i="1" s="1"/>
  <c r="AZ303" i="1"/>
  <c r="AZ331" i="1"/>
  <c r="AW331" i="1"/>
  <c r="AX331" i="1" s="1"/>
  <c r="AZ336" i="1"/>
  <c r="AW336" i="1"/>
  <c r="AX336" i="1" s="1"/>
  <c r="BA100" i="1"/>
  <c r="BB100" i="1" s="1"/>
  <c r="AW214" i="1"/>
  <c r="AX214" i="1" s="1"/>
  <c r="AZ214" i="1"/>
  <c r="AV142" i="1"/>
  <c r="AS142" i="1"/>
  <c r="AT142" i="1" s="1"/>
  <c r="BE114" i="1"/>
  <c r="BF114" i="1" s="1"/>
  <c r="AW403" i="1"/>
  <c r="AX403" i="1" s="1"/>
  <c r="AZ403" i="1"/>
  <c r="AS210" i="1"/>
  <c r="AT210" i="1" s="1"/>
  <c r="AV210" i="1"/>
  <c r="AS34" i="1"/>
  <c r="AT34" i="1" s="1"/>
  <c r="AS87" i="1"/>
  <c r="AT87" i="1" s="1"/>
  <c r="BD201" i="1"/>
  <c r="BH201" i="1" s="1"/>
  <c r="BI201" i="1" s="1"/>
  <c r="BJ201" i="1" s="1"/>
  <c r="BA201" i="1"/>
  <c r="BB201" i="1" s="1"/>
  <c r="AV279" i="1"/>
  <c r="AS279" i="1"/>
  <c r="AT279" i="1"/>
  <c r="BE97" i="1"/>
  <c r="BF97" i="1" s="1"/>
  <c r="AW300" i="1"/>
  <c r="AX300" i="1" s="1"/>
  <c r="AZ300" i="1"/>
  <c r="AV347" i="1"/>
  <c r="AS347" i="1"/>
  <c r="AT347" i="1" s="1"/>
  <c r="AV274" i="1"/>
  <c r="AS274" i="1"/>
  <c r="AT274" i="1" s="1"/>
  <c r="AW349" i="1"/>
  <c r="AX349" i="1" s="1"/>
  <c r="AZ349" i="1"/>
  <c r="T228" i="1"/>
  <c r="U228" i="1" s="1"/>
  <c r="M228" i="1"/>
  <c r="N228" i="1" s="1"/>
  <c r="M274" i="1"/>
  <c r="N274" i="1" s="1"/>
  <c r="T274" i="1"/>
  <c r="U274" i="1" s="1"/>
  <c r="M217" i="1"/>
  <c r="N217" i="1" s="1"/>
  <c r="T217" i="1"/>
  <c r="U217" i="1" s="1"/>
  <c r="BD335" i="1"/>
  <c r="BA335" i="1"/>
  <c r="BB335" i="1" s="1"/>
  <c r="AS526" i="1"/>
  <c r="AT526" i="1" s="1"/>
  <c r="AV172" i="1"/>
  <c r="AS172" i="1"/>
  <c r="AT172" i="1" s="1"/>
  <c r="T279" i="1"/>
  <c r="U279" i="1" s="1"/>
  <c r="M279" i="1"/>
  <c r="N279" i="1" s="1"/>
  <c r="M225" i="1"/>
  <c r="N225" i="1" s="1"/>
  <c r="T225" i="1"/>
  <c r="U225" i="1" s="1"/>
  <c r="T213" i="1"/>
  <c r="U213" i="1" s="1"/>
  <c r="M213" i="1"/>
  <c r="N213" i="1" s="1"/>
  <c r="T221" i="1"/>
  <c r="U221" i="1" s="1"/>
  <c r="M221" i="1"/>
  <c r="N221" i="1" s="1"/>
  <c r="T165" i="1"/>
  <c r="U165" i="1" s="1"/>
  <c r="M165" i="1"/>
  <c r="N165" i="1" s="1"/>
  <c r="AZ313" i="1"/>
  <c r="AW313" i="1"/>
  <c r="AX313" i="1" s="1"/>
  <c r="BD340" i="1"/>
  <c r="BA340" i="1"/>
  <c r="BB340" i="1" s="1"/>
  <c r="AZ375" i="1"/>
  <c r="AW375" i="1"/>
  <c r="AX375" i="1" s="1"/>
  <c r="M222" i="1"/>
  <c r="N222" i="1" s="1"/>
  <c r="T222" i="1"/>
  <c r="U222" i="1" s="1"/>
  <c r="T179" i="1"/>
  <c r="U179" i="1" s="1"/>
  <c r="M179" i="1"/>
  <c r="N179" i="1" s="1"/>
  <c r="BE160" i="1"/>
  <c r="BF160" i="1" s="1"/>
  <c r="BD249" i="1"/>
  <c r="BA249" i="1"/>
  <c r="BB249" i="1" s="1"/>
  <c r="BD206" i="1"/>
  <c r="BH206" i="1" s="1"/>
  <c r="BI206" i="1" s="1"/>
  <c r="BJ206" i="1" s="1"/>
  <c r="BA206" i="1"/>
  <c r="BB206" i="1" s="1"/>
  <c r="AS122" i="1"/>
  <c r="AT122" i="1" s="1"/>
  <c r="AV122" i="1"/>
  <c r="BD204" i="1"/>
  <c r="BA204" i="1"/>
  <c r="BB204" i="1" s="1"/>
  <c r="AW189" i="1"/>
  <c r="AX189" i="1" s="1"/>
  <c r="AZ189" i="1"/>
  <c r="BD155" i="1"/>
  <c r="BH155" i="1" s="1"/>
  <c r="BI155" i="1" s="1"/>
  <c r="BJ155" i="1" s="1"/>
  <c r="BA155" i="1"/>
  <c r="BB155" i="1" s="1"/>
  <c r="BE261" i="1"/>
  <c r="BF261" i="1" s="1"/>
  <c r="BD195" i="1"/>
  <c r="BH195" i="1" s="1"/>
  <c r="BI195" i="1" s="1"/>
  <c r="BJ195" i="1" s="1"/>
  <c r="BA195" i="1"/>
  <c r="BB195" i="1" s="1"/>
  <c r="AZ312" i="1"/>
  <c r="AW312" i="1"/>
  <c r="AX312" i="1" s="1"/>
  <c r="BD157" i="1"/>
  <c r="BH157" i="1" s="1"/>
  <c r="BI157" i="1" s="1"/>
  <c r="BJ157" i="1" s="1"/>
  <c r="BA157" i="1"/>
  <c r="BB157" i="1" s="1"/>
  <c r="AW248" i="1"/>
  <c r="AX248" i="1" s="1"/>
  <c r="AZ248" i="1"/>
  <c r="AS404" i="1"/>
  <c r="AT404" i="1" s="1"/>
  <c r="AV404" i="1"/>
  <c r="AV365" i="1"/>
  <c r="AS365" i="1"/>
  <c r="AT365" i="1"/>
  <c r="AW363" i="1"/>
  <c r="AX363" i="1"/>
  <c r="AZ363" i="1"/>
  <c r="AZ141" i="1"/>
  <c r="AW141" i="1"/>
  <c r="AX141" i="1" s="1"/>
  <c r="AW186" i="1"/>
  <c r="AX186" i="1" s="1"/>
  <c r="AZ186" i="1"/>
  <c r="AW218" i="1"/>
  <c r="AX218" i="1" s="1"/>
  <c r="AZ218" i="1"/>
  <c r="BE106" i="1"/>
  <c r="BF106" i="1" s="1"/>
  <c r="AS494" i="1"/>
  <c r="AT494" i="1" s="1"/>
  <c r="AV379" i="1"/>
  <c r="AS379" i="1"/>
  <c r="AT379" i="1" s="1"/>
  <c r="AS221" i="1"/>
  <c r="AT221" i="1" s="1"/>
  <c r="AV221" i="1"/>
  <c r="AZ143" i="1"/>
  <c r="AW143" i="1"/>
  <c r="AX143" i="1" s="1"/>
  <c r="BE202" i="1"/>
  <c r="BF202" i="1" s="1"/>
  <c r="AS513" i="1"/>
  <c r="AT513" i="1" s="1"/>
  <c r="BF7" i="1"/>
  <c r="BD9" i="1"/>
  <c r="BF9" i="1" s="1"/>
  <c r="AZ362" i="1"/>
  <c r="AW362" i="1"/>
  <c r="AX362" i="1" s="1"/>
  <c r="BE85" i="1"/>
  <c r="BF85" i="1" s="1"/>
  <c r="T234" i="1"/>
  <c r="U234" i="1" s="1"/>
  <c r="M234" i="1"/>
  <c r="N234" i="1" s="1"/>
  <c r="M134" i="1"/>
  <c r="N134" i="1" s="1"/>
  <c r="T134" i="1"/>
  <c r="U134" i="1" s="1"/>
  <c r="M80" i="1"/>
  <c r="N80" i="1" s="1"/>
  <c r="T80" i="1"/>
  <c r="U80" i="1" s="1"/>
  <c r="AZ121" i="1"/>
  <c r="AW121" i="1"/>
  <c r="AX121" i="1" s="1"/>
  <c r="AZ311" i="1"/>
  <c r="AW311" i="1"/>
  <c r="AX311" i="1" s="1"/>
  <c r="BD314" i="1"/>
  <c r="BA314" i="1"/>
  <c r="BB314" i="1" s="1"/>
  <c r="BD324" i="1"/>
  <c r="BH324" i="1" s="1"/>
  <c r="BA324" i="1"/>
  <c r="BB324" i="1" s="1"/>
  <c r="BD14" i="1"/>
  <c r="BB14" i="1"/>
  <c r="BD134" i="1"/>
  <c r="AW348" i="1"/>
  <c r="AX348" i="1" s="1"/>
  <c r="AZ348" i="1"/>
  <c r="M171" i="1"/>
  <c r="N171" i="1" s="1"/>
  <c r="T171" i="1"/>
  <c r="U171" i="1" s="1"/>
  <c r="AV354" i="1"/>
  <c r="AT354" i="1"/>
  <c r="AS178" i="1"/>
  <c r="AT178" i="1" s="1"/>
  <c r="AV178" i="1"/>
  <c r="AS137" i="1"/>
  <c r="AV137" i="1"/>
  <c r="AT137" i="1"/>
  <c r="AS85" i="1"/>
  <c r="AT85" i="1" s="1"/>
  <c r="BE508" i="1"/>
  <c r="BF508" i="1" s="1"/>
  <c r="M170" i="1"/>
  <c r="N170" i="1" s="1"/>
  <c r="T170" i="1"/>
  <c r="U170" i="1" s="1"/>
  <c r="AW304" i="1"/>
  <c r="AX304" i="1" s="1"/>
  <c r="AZ304" i="1"/>
  <c r="AZ337" i="1"/>
  <c r="AW337" i="1"/>
  <c r="AX337" i="1" s="1"/>
  <c r="AW222" i="1"/>
  <c r="AX222" i="1" s="1"/>
  <c r="AZ222" i="1"/>
  <c r="BD176" i="1"/>
  <c r="BH176" i="1" s="1"/>
  <c r="BI176" i="1" s="1"/>
  <c r="BJ176" i="1" s="1"/>
  <c r="BA176" i="1"/>
  <c r="BB176" i="1" s="1"/>
  <c r="BD166" i="1"/>
  <c r="BH166" i="1" s="1"/>
  <c r="BI166" i="1" s="1"/>
  <c r="BJ166" i="1" s="1"/>
  <c r="BA166" i="1"/>
  <c r="BB166" i="1" s="1"/>
  <c r="V79" i="1"/>
  <c r="W79" i="1" s="1"/>
  <c r="V183" i="1"/>
  <c r="W183" i="1" s="1"/>
  <c r="V87" i="1"/>
  <c r="W87" i="1" s="1"/>
  <c r="BE412" i="1"/>
  <c r="BF412" i="1"/>
  <c r="AS465" i="1"/>
  <c r="AT465" i="1" s="1"/>
  <c r="T124" i="1"/>
  <c r="U124" i="1" s="1"/>
  <c r="M124" i="1"/>
  <c r="N124" i="1" s="1"/>
  <c r="T17" i="1"/>
  <c r="U17" i="1" s="1"/>
  <c r="M17" i="1"/>
  <c r="N17" i="1" s="1"/>
  <c r="T122" i="1"/>
  <c r="U122" i="1" s="1"/>
  <c r="M122" i="1"/>
  <c r="N122" i="1" s="1"/>
  <c r="T125" i="1"/>
  <c r="U125" i="1" s="1"/>
  <c r="M125" i="1"/>
  <c r="N125" i="1" s="1"/>
  <c r="AS113" i="1"/>
  <c r="AT113" i="1" s="1"/>
  <c r="V49" i="1"/>
  <c r="W49" i="1" s="1"/>
  <c r="BD307" i="1"/>
  <c r="BH307" i="1" s="1"/>
  <c r="AW319" i="1"/>
  <c r="AX319" i="1" s="1"/>
  <c r="AZ319" i="1"/>
  <c r="BE265" i="1"/>
  <c r="BF265" i="1" s="1"/>
  <c r="AS112" i="1"/>
  <c r="AT112" i="1" s="1"/>
  <c r="BD199" i="1"/>
  <c r="BH199" i="1" s="1"/>
  <c r="BI199" i="1" s="1"/>
  <c r="BJ199" i="1" s="1"/>
  <c r="BA199" i="1"/>
  <c r="BB199" i="1" s="1"/>
  <c r="AS508" i="1"/>
  <c r="AT508" i="1" s="1"/>
  <c r="AS138" i="1"/>
  <c r="AT138" i="1" s="1"/>
  <c r="AV138" i="1"/>
  <c r="AW346" i="1"/>
  <c r="AX346" i="1" s="1"/>
  <c r="AZ346" i="1"/>
  <c r="AS171" i="1"/>
  <c r="AT171" i="1" s="1"/>
  <c r="AV171" i="1"/>
  <c r="AT22" i="1"/>
  <c r="AV22" i="1"/>
  <c r="AS502" i="1"/>
  <c r="AT502" i="1" s="1"/>
  <c r="AV364" i="1"/>
  <c r="AS364" i="1"/>
  <c r="AT364" i="1" s="1"/>
  <c r="AS175" i="1"/>
  <c r="AT175" i="1" s="1"/>
  <c r="AV175" i="1"/>
  <c r="AS135" i="1"/>
  <c r="AT135" i="1" s="1"/>
  <c r="AV135" i="1"/>
  <c r="AZ144" i="1"/>
  <c r="AW144" i="1"/>
  <c r="AX144" i="1" s="1"/>
  <c r="M231" i="1"/>
  <c r="N231" i="1" s="1"/>
  <c r="T231" i="1"/>
  <c r="U231" i="1" s="1"/>
  <c r="T176" i="1"/>
  <c r="U176" i="1" s="1"/>
  <c r="M176" i="1"/>
  <c r="N176" i="1" s="1"/>
  <c r="N14" i="1"/>
  <c r="T14" i="1"/>
  <c r="U14" i="1" s="1"/>
  <c r="W14" i="1" s="1"/>
  <c r="BD322" i="1"/>
  <c r="BA322" i="1"/>
  <c r="BB322" i="1" s="1"/>
  <c r="AZ339" i="1"/>
  <c r="AW339" i="1"/>
  <c r="AX339" i="1" s="1"/>
  <c r="AS285" i="1"/>
  <c r="AT285" i="1" s="1"/>
  <c r="AV285" i="1"/>
  <c r="AS231" i="1"/>
  <c r="AT231" i="1" s="1"/>
  <c r="AV231" i="1"/>
  <c r="AW225" i="1"/>
  <c r="AX225" i="1" s="1"/>
  <c r="AZ225" i="1"/>
  <c r="AW282" i="1"/>
  <c r="AX282" i="1" s="1"/>
  <c r="AZ282" i="1"/>
  <c r="AZ402" i="1"/>
  <c r="AW402" i="1"/>
  <c r="AX402" i="1" s="1"/>
  <c r="T229" i="1"/>
  <c r="U229" i="1" s="1"/>
  <c r="M229" i="1"/>
  <c r="N229" i="1" s="1"/>
  <c r="T209" i="1"/>
  <c r="U209" i="1" s="1"/>
  <c r="M209" i="1"/>
  <c r="N209" i="1" s="1"/>
  <c r="BD200" i="1"/>
  <c r="BA200" i="1"/>
  <c r="BB200" i="1" s="1"/>
  <c r="AV351" i="1"/>
  <c r="AT351" i="1"/>
  <c r="BE88" i="1"/>
  <c r="BF88" i="1" s="1"/>
  <c r="BE502" i="1"/>
  <c r="BF502" i="1" s="1"/>
  <c r="M219" i="1"/>
  <c r="N219" i="1" s="1"/>
  <c r="T219" i="1"/>
  <c r="U219" i="1" s="1"/>
  <c r="T186" i="1"/>
  <c r="U186" i="1" s="1"/>
  <c r="M186" i="1"/>
  <c r="N186" i="1" s="1"/>
  <c r="T29" i="1"/>
  <c r="U29" i="1" s="1"/>
  <c r="W29" i="1" s="1"/>
  <c r="AZ321" i="1"/>
  <c r="AW321" i="1"/>
  <c r="AX321" i="1" s="1"/>
  <c r="AV228" i="1"/>
  <c r="AS228" i="1"/>
  <c r="AT228" i="1" s="1"/>
  <c r="T172" i="1"/>
  <c r="U172" i="1" s="1"/>
  <c r="M172" i="1"/>
  <c r="N172" i="1" s="1"/>
  <c r="AW17" i="1"/>
  <c r="AX17" i="1" s="1"/>
  <c r="BE127" i="1"/>
  <c r="BF127" i="1" s="1"/>
  <c r="BD152" i="1"/>
  <c r="BH152" i="1" s="1"/>
  <c r="BI152" i="1" s="1"/>
  <c r="BJ152" i="1" s="1"/>
  <c r="BA152" i="1"/>
  <c r="BB152" i="1" s="1"/>
  <c r="BE242" i="1"/>
  <c r="BF242" i="1" s="1"/>
  <c r="BE381" i="1"/>
  <c r="BF381" i="1" s="1"/>
  <c r="BD239" i="1"/>
  <c r="BA239" i="1"/>
  <c r="BB239" i="1" s="1"/>
  <c r="BE149" i="1"/>
  <c r="BF149" i="1" s="1"/>
  <c r="BF251" i="1"/>
  <c r="BD102" i="1"/>
  <c r="BA102" i="1"/>
  <c r="BB102" i="1" s="1"/>
  <c r="BD308" i="1"/>
  <c r="BA308" i="1"/>
  <c r="BB308" i="1" s="1"/>
  <c r="AW320" i="1"/>
  <c r="AX320" i="1" s="1"/>
  <c r="AZ320" i="1"/>
  <c r="V50" i="1"/>
  <c r="W50" i="1"/>
  <c r="BD16" i="1"/>
  <c r="BA16" i="1"/>
  <c r="BB16" i="1" s="1"/>
  <c r="BD377" i="1"/>
  <c r="BH377" i="1" s="1"/>
  <c r="BA377" i="1"/>
  <c r="BB377" i="1" s="1"/>
  <c r="AW174" i="1"/>
  <c r="AX174" i="1" s="1"/>
  <c r="AW376" i="1"/>
  <c r="AX376" i="1" s="1"/>
  <c r="AZ376" i="1"/>
  <c r="BE153" i="1"/>
  <c r="BF153" i="1" s="1"/>
  <c r="BE83" i="1"/>
  <c r="BF83" i="1" s="1"/>
  <c r="AZ215" i="1"/>
  <c r="AW215" i="1"/>
  <c r="AX215" i="1" s="1"/>
  <c r="AS358" i="1"/>
  <c r="AT358" i="1" s="1"/>
  <c r="AV358" i="1"/>
  <c r="AS209" i="1"/>
  <c r="AT209" i="1" s="1"/>
  <c r="AV209" i="1"/>
  <c r="AV37" i="1"/>
  <c r="AS37" i="1"/>
  <c r="AT37" i="1" s="1"/>
  <c r="BD197" i="1"/>
  <c r="BH197" i="1" s="1"/>
  <c r="BI197" i="1" s="1"/>
  <c r="BJ197" i="1" s="1"/>
  <c r="BA197" i="1"/>
  <c r="BB197" i="1" s="1"/>
  <c r="T218" i="1"/>
  <c r="U218" i="1" s="1"/>
  <c r="M218" i="1"/>
  <c r="N218" i="1"/>
  <c r="T214" i="1"/>
  <c r="U214" i="1" s="1"/>
  <c r="M214" i="1"/>
  <c r="N214" i="1" s="1"/>
  <c r="T178" i="1"/>
  <c r="U178" i="1" s="1"/>
  <c r="M178" i="1"/>
  <c r="N178" i="1" s="1"/>
  <c r="T215" i="1"/>
  <c r="U215" i="1" s="1"/>
  <c r="M215" i="1"/>
  <c r="N215" i="1" s="1"/>
  <c r="T23" i="1"/>
  <c r="U23" i="1" s="1"/>
  <c r="W23" i="1" s="1"/>
  <c r="AZ302" i="1"/>
  <c r="AW302" i="1"/>
  <c r="AX302" i="1" s="1"/>
  <c r="BD316" i="1"/>
  <c r="BH316" i="1" s="1"/>
  <c r="BI316" i="1" s="1"/>
  <c r="BJ316" i="1" s="1"/>
  <c r="BA316" i="1"/>
  <c r="BB316" i="1" s="1"/>
  <c r="AW330" i="1"/>
  <c r="AX330" i="1" s="1"/>
  <c r="AZ330" i="1"/>
  <c r="BD183" i="1"/>
  <c r="BH183" i="1" s="1"/>
  <c r="BI183" i="1" s="1"/>
  <c r="BJ183" i="1" s="1"/>
  <c r="BA183" i="1"/>
  <c r="BB183" i="1" s="1"/>
  <c r="BE219" i="1"/>
  <c r="BF219" i="1" s="1"/>
  <c r="BF495" i="1"/>
  <c r="AS519" i="1"/>
  <c r="AT519" i="1" s="1"/>
  <c r="AS511" i="1"/>
  <c r="AT511" i="1" s="1"/>
  <c r="AW208" i="1"/>
  <c r="AX208" i="1" s="1"/>
  <c r="AZ208" i="1"/>
  <c r="AZ357" i="1"/>
  <c r="AW382" i="1"/>
  <c r="AX382" i="1" s="1"/>
  <c r="AZ382" i="1"/>
  <c r="AW234" i="1"/>
  <c r="AX234" i="1" s="1"/>
  <c r="AZ234" i="1"/>
  <c r="T282" i="1"/>
  <c r="U282" i="1" s="1"/>
  <c r="M282" i="1"/>
  <c r="N282" i="1" s="1"/>
  <c r="V85" i="1"/>
  <c r="W85" i="1" s="1"/>
  <c r="BD315" i="1"/>
  <c r="BA315" i="1"/>
  <c r="BB315" i="1" s="1"/>
  <c r="AZ318" i="1"/>
  <c r="AW318" i="1"/>
  <c r="AX318" i="1" s="1"/>
  <c r="BD323" i="1"/>
  <c r="BA323" i="1"/>
  <c r="BB323" i="1" s="1"/>
  <c r="AW328" i="1"/>
  <c r="AX328" i="1" s="1"/>
  <c r="AZ328" i="1"/>
  <c r="BD301" i="1"/>
  <c r="BA301" i="1"/>
  <c r="BB301" i="1" s="1"/>
  <c r="AS345" i="1"/>
  <c r="AT345" i="1" s="1"/>
  <c r="AV345" i="1"/>
  <c r="AW271" i="1"/>
  <c r="AX271" i="1" s="1"/>
  <c r="AZ271" i="1"/>
  <c r="BD89" i="1"/>
  <c r="BH89" i="1" s="1"/>
  <c r="BI89" i="1" s="1"/>
  <c r="BJ89" i="1" s="1"/>
  <c r="BA89" i="1"/>
  <c r="BB89" i="1" s="1"/>
  <c r="BE198" i="1"/>
  <c r="BF198" i="1" s="1"/>
  <c r="BF503" i="1"/>
  <c r="T174" i="1"/>
  <c r="U174" i="1" s="1"/>
  <c r="M174" i="1"/>
  <c r="N174" i="1" s="1"/>
  <c r="T127" i="1"/>
  <c r="U127" i="1" s="1"/>
  <c r="M127" i="1"/>
  <c r="N127" i="1" s="1"/>
  <c r="T131" i="1"/>
  <c r="U131" i="1" s="1"/>
  <c r="M131" i="1"/>
  <c r="N131" i="1" s="1"/>
  <c r="M128" i="1"/>
  <c r="N128" i="1" s="1"/>
  <c r="T128" i="1"/>
  <c r="U128" i="1" s="1"/>
  <c r="BE140" i="1" l="1"/>
  <c r="BF140" i="1" s="1"/>
  <c r="BH140" i="1"/>
  <c r="BE179" i="1"/>
  <c r="BF179" i="1" s="1"/>
  <c r="BH179" i="1"/>
  <c r="BE16" i="1"/>
  <c r="BF16" i="1" s="1"/>
  <c r="BH16" i="1"/>
  <c r="BI16" i="1" s="1"/>
  <c r="BJ16" i="1" s="1"/>
  <c r="BE102" i="1"/>
  <c r="BF102" i="1" s="1"/>
  <c r="BH102" i="1"/>
  <c r="BI102" i="1" s="1"/>
  <c r="BJ102" i="1" s="1"/>
  <c r="BE239" i="1"/>
  <c r="BF239" i="1" s="1"/>
  <c r="BH239" i="1"/>
  <c r="BI239" i="1" s="1"/>
  <c r="BJ239" i="1" s="1"/>
  <c r="BI307" i="1"/>
  <c r="BJ307" i="1" s="1"/>
  <c r="BE134" i="1"/>
  <c r="BF134" i="1" s="1"/>
  <c r="BH134" i="1"/>
  <c r="BI134" i="1" s="1"/>
  <c r="BJ134" i="1" s="1"/>
  <c r="BE340" i="1"/>
  <c r="BF340" i="1" s="1"/>
  <c r="BH340" i="1"/>
  <c r="BI340" i="1" s="1"/>
  <c r="BJ340" i="1" s="1"/>
  <c r="BE335" i="1"/>
  <c r="BF335" i="1" s="1"/>
  <c r="BH335" i="1"/>
  <c r="BI335" i="1" s="1"/>
  <c r="BJ335" i="1" s="1"/>
  <c r="BE156" i="1"/>
  <c r="BF156" i="1" s="1"/>
  <c r="BH156" i="1"/>
  <c r="BI156" i="1" s="1"/>
  <c r="BJ156" i="1" s="1"/>
  <c r="BF13" i="1"/>
  <c r="BH13" i="1"/>
  <c r="BJ13" i="1" s="1"/>
  <c r="BE378" i="1"/>
  <c r="BF378" i="1" s="1"/>
  <c r="BH378" i="1"/>
  <c r="BI378" i="1" s="1"/>
  <c r="BJ378" i="1" s="1"/>
  <c r="BI202" i="1"/>
  <c r="BJ202" i="1"/>
  <c r="BI471" i="1"/>
  <c r="BJ471" i="1"/>
  <c r="BI524" i="1"/>
  <c r="BJ524" i="1"/>
  <c r="BI317" i="1"/>
  <c r="BJ317" i="1"/>
  <c r="BI465" i="1"/>
  <c r="BJ465" i="1"/>
  <c r="BI81" i="1"/>
  <c r="BJ81" i="1"/>
  <c r="BI324" i="1"/>
  <c r="BJ324" i="1"/>
  <c r="BE204" i="1"/>
  <c r="BF204" i="1" s="1"/>
  <c r="BH204" i="1"/>
  <c r="BI204" i="1" s="1"/>
  <c r="BJ204" i="1" s="1"/>
  <c r="BE92" i="1"/>
  <c r="BF92" i="1" s="1"/>
  <c r="BH92" i="1"/>
  <c r="BE139" i="1"/>
  <c r="BF139" i="1" s="1"/>
  <c r="BH139" i="1"/>
  <c r="BI139" i="1" s="1"/>
  <c r="BJ139" i="1" s="1"/>
  <c r="BE148" i="1"/>
  <c r="BF148" i="1" s="1"/>
  <c r="BH148" i="1"/>
  <c r="BI148" i="1" s="1"/>
  <c r="BJ148" i="1" s="1"/>
  <c r="BE332" i="1"/>
  <c r="BF332" i="1" s="1"/>
  <c r="BH332" i="1"/>
  <c r="BI332" i="1" s="1"/>
  <c r="BJ332" i="1" s="1"/>
  <c r="BI377" i="1"/>
  <c r="BJ377" i="1"/>
  <c r="BE308" i="1"/>
  <c r="BF308" i="1" s="1"/>
  <c r="BH308" i="1"/>
  <c r="BI308" i="1" s="1"/>
  <c r="BJ308" i="1" s="1"/>
  <c r="BE317" i="1"/>
  <c r="BF317" i="1" s="1"/>
  <c r="BE322" i="1"/>
  <c r="BF322" i="1" s="1"/>
  <c r="BH322" i="1"/>
  <c r="BI322" i="1" s="1"/>
  <c r="BJ322" i="1" s="1"/>
  <c r="BA179" i="1"/>
  <c r="BB179" i="1" s="1"/>
  <c r="BF14" i="1"/>
  <c r="BH14" i="1"/>
  <c r="BJ14" i="1" s="1"/>
  <c r="BA140" i="1"/>
  <c r="BB140" i="1" s="1"/>
  <c r="BD361" i="1"/>
  <c r="BE150" i="1"/>
  <c r="BF150" i="1" s="1"/>
  <c r="BH150" i="1"/>
  <c r="BI150" i="1" s="1"/>
  <c r="BJ150" i="1" s="1"/>
  <c r="BF476" i="1"/>
  <c r="BH476" i="1"/>
  <c r="BJ476" i="1" s="1"/>
  <c r="BE342" i="1"/>
  <c r="BF342" i="1" s="1"/>
  <c r="BH342" i="1"/>
  <c r="BI342" i="1" s="1"/>
  <c r="BJ342" i="1" s="1"/>
  <c r="BE158" i="1"/>
  <c r="BH158" i="1"/>
  <c r="BI266" i="1"/>
  <c r="BJ266" i="1"/>
  <c r="BI515" i="1"/>
  <c r="BJ515" i="1"/>
  <c r="BE334" i="1"/>
  <c r="BF334" i="1" s="1"/>
  <c r="BH334" i="1"/>
  <c r="BI334" i="1" s="1"/>
  <c r="BJ334" i="1" s="1"/>
  <c r="BI151" i="1"/>
  <c r="BJ151" i="1"/>
  <c r="BI268" i="1"/>
  <c r="BJ268" i="1"/>
  <c r="BI306" i="1"/>
  <c r="BJ306" i="1"/>
  <c r="BE301" i="1"/>
  <c r="BF301" i="1" s="1"/>
  <c r="BH301" i="1"/>
  <c r="BE323" i="1"/>
  <c r="BF323" i="1" s="1"/>
  <c r="BH323" i="1"/>
  <c r="BI323" i="1" s="1"/>
  <c r="BJ323" i="1" s="1"/>
  <c r="BE315" i="1"/>
  <c r="BF315" i="1" s="1"/>
  <c r="BH315" i="1"/>
  <c r="BI315" i="1" s="1"/>
  <c r="BJ315" i="1" s="1"/>
  <c r="BE200" i="1"/>
  <c r="BF200" i="1" s="1"/>
  <c r="BH200" i="1"/>
  <c r="BI200" i="1" s="1"/>
  <c r="BJ200" i="1" s="1"/>
  <c r="BE314" i="1"/>
  <c r="BF314" i="1" s="1"/>
  <c r="BH314" i="1"/>
  <c r="BE249" i="1"/>
  <c r="BF249" i="1" s="1"/>
  <c r="BH249" i="1"/>
  <c r="BI249" i="1" s="1"/>
  <c r="BJ249" i="1" s="1"/>
  <c r="BE161" i="1"/>
  <c r="BF161" i="1" s="1"/>
  <c r="BH161" i="1"/>
  <c r="BE170" i="1"/>
  <c r="BF170" i="1" s="1"/>
  <c r="BH170" i="1"/>
  <c r="BI170" i="1" s="1"/>
  <c r="BJ170" i="1" s="1"/>
  <c r="BI326" i="1"/>
  <c r="BJ326" i="1"/>
  <c r="BI165" i="1"/>
  <c r="BJ165" i="1"/>
  <c r="BF350" i="1"/>
  <c r="BH350" i="1"/>
  <c r="BJ350" i="1" s="1"/>
  <c r="BI86" i="1"/>
  <c r="BJ86" i="1" s="1"/>
  <c r="BI244" i="1"/>
  <c r="BJ244" i="1"/>
  <c r="BI409" i="1"/>
  <c r="BJ409" i="1"/>
  <c r="BD164" i="1"/>
  <c r="BH164" i="1" s="1"/>
  <c r="BI164" i="1" s="1"/>
  <c r="BJ164" i="1" s="1"/>
  <c r="BD341" i="1"/>
  <c r="BH341" i="1" s="1"/>
  <c r="AZ276" i="1"/>
  <c r="BA276" i="1" s="1"/>
  <c r="BB276" i="1" s="1"/>
  <c r="BF158" i="1"/>
  <c r="BD343" i="1"/>
  <c r="BA343" i="1"/>
  <c r="BB343" i="1" s="1"/>
  <c r="T22" i="1"/>
  <c r="U22" i="1" s="1"/>
  <c r="W22" i="1" s="1"/>
  <c r="BD295" i="1"/>
  <c r="BA295" i="1"/>
  <c r="BB295" i="1" s="1"/>
  <c r="N10" i="1"/>
  <c r="T10" i="1"/>
  <c r="U10" i="1" s="1"/>
  <c r="W10" i="1" s="1"/>
  <c r="AW213" i="1"/>
  <c r="AX213" i="1" s="1"/>
  <c r="AZ213" i="1"/>
  <c r="BD309" i="1"/>
  <c r="BA309" i="1"/>
  <c r="BB309" i="1" s="1"/>
  <c r="BA136" i="1"/>
  <c r="BB136" i="1" s="1"/>
  <c r="BD136" i="1"/>
  <c r="T7" i="1"/>
  <c r="U7" i="1" s="1"/>
  <c r="W7" i="1" s="1"/>
  <c r="N7" i="1"/>
  <c r="AZ124" i="1"/>
  <c r="AW124" i="1"/>
  <c r="AX124" i="1" s="1"/>
  <c r="N28" i="1"/>
  <c r="T28" i="1"/>
  <c r="U28" i="1" s="1"/>
  <c r="W28" i="1" s="1"/>
  <c r="BA333" i="1"/>
  <c r="BB333" i="1" s="1"/>
  <c r="BD333" i="1"/>
  <c r="AZ405" i="1"/>
  <c r="AW405" i="1"/>
  <c r="AX405" i="1" s="1"/>
  <c r="AW352" i="1"/>
  <c r="AX352" i="1" s="1"/>
  <c r="AZ25" i="1"/>
  <c r="AX25" i="1"/>
  <c r="N9" i="1"/>
  <c r="T9" i="1"/>
  <c r="U9" i="1" s="1"/>
  <c r="W9" i="1" s="1"/>
  <c r="AZ192" i="1"/>
  <c r="AW192" i="1"/>
  <c r="AX192" i="1" s="1"/>
  <c r="BD474" i="1"/>
  <c r="BH474" i="1" s="1"/>
  <c r="BI474" i="1" s="1"/>
  <c r="BJ474" i="1" s="1"/>
  <c r="BA474" i="1"/>
  <c r="BB474" i="1" s="1"/>
  <c r="BD380" i="1"/>
  <c r="BH380" i="1" s="1"/>
  <c r="BA380" i="1"/>
  <c r="BB380" i="1" s="1"/>
  <c r="AZ28" i="1"/>
  <c r="AX28" i="1"/>
  <c r="BD276" i="1"/>
  <c r="BH276" i="1" s="1"/>
  <c r="N11" i="1"/>
  <c r="T11" i="1"/>
  <c r="U11" i="1" s="1"/>
  <c r="W11" i="1" s="1"/>
  <c r="AX23" i="1"/>
  <c r="AZ23" i="1"/>
  <c r="BD31" i="1"/>
  <c r="BB31" i="1"/>
  <c r="V164" i="1"/>
  <c r="W164" i="1" s="1"/>
  <c r="L26" i="1"/>
  <c r="BD29" i="1"/>
  <c r="BB29" i="1"/>
  <c r="L6" i="1"/>
  <c r="V229" i="1"/>
  <c r="W229" i="1" s="1"/>
  <c r="V176" i="1"/>
  <c r="W176" i="1" s="1"/>
  <c r="V17" i="1"/>
  <c r="W17" i="1" s="1"/>
  <c r="V171" i="1"/>
  <c r="W171" i="1" s="1"/>
  <c r="V134" i="1"/>
  <c r="W134" i="1" s="1"/>
  <c r="V218" i="1"/>
  <c r="W218" i="1" s="1"/>
  <c r="V186" i="1"/>
  <c r="W186" i="1" s="1"/>
  <c r="V231" i="1"/>
  <c r="W231" i="1" s="1"/>
  <c r="V174" i="1"/>
  <c r="W174" i="1" s="1"/>
  <c r="V219" i="1"/>
  <c r="W219" i="1" s="1"/>
  <c r="V225" i="1"/>
  <c r="W225" i="1" s="1"/>
  <c r="V274" i="1"/>
  <c r="W274" i="1" s="1"/>
  <c r="V222" i="1"/>
  <c r="W222" i="1" s="1"/>
  <c r="BD234" i="1"/>
  <c r="BA234" i="1"/>
  <c r="BB234" i="1" s="1"/>
  <c r="V215" i="1"/>
  <c r="W215" i="1" s="1"/>
  <c r="V178" i="1"/>
  <c r="W178" i="1" s="1"/>
  <c r="BE152" i="1"/>
  <c r="BF152" i="1" s="1"/>
  <c r="AX351" i="1"/>
  <c r="AZ351" i="1"/>
  <c r="AZ231" i="1"/>
  <c r="AW231" i="1"/>
  <c r="AX231" i="1" s="1"/>
  <c r="BD328" i="1"/>
  <c r="BA328" i="1"/>
  <c r="BB328" i="1" s="1"/>
  <c r="BD357" i="1"/>
  <c r="BA357" i="1"/>
  <c r="BB357" i="1" s="1"/>
  <c r="BD302" i="1"/>
  <c r="BA302" i="1"/>
  <c r="BB302" i="1" s="1"/>
  <c r="V214" i="1"/>
  <c r="W214" i="1" s="1"/>
  <c r="AZ37" i="1"/>
  <c r="AW37" i="1"/>
  <c r="AX37" i="1" s="1"/>
  <c r="BE377" i="1"/>
  <c r="BF377" i="1" s="1"/>
  <c r="V209" i="1"/>
  <c r="W209" i="1" s="1"/>
  <c r="BD282" i="1"/>
  <c r="BA282" i="1"/>
  <c r="BB282" i="1" s="1"/>
  <c r="BD225" i="1"/>
  <c r="BA225" i="1"/>
  <c r="BB225" i="1"/>
  <c r="BD339" i="1"/>
  <c r="BA339" i="1"/>
  <c r="BB339" i="1" s="1"/>
  <c r="BD346" i="1"/>
  <c r="BH346" i="1" s="1"/>
  <c r="BI346" i="1" s="1"/>
  <c r="BJ346" i="1" s="1"/>
  <c r="BA346" i="1"/>
  <c r="BB346" i="1" s="1"/>
  <c r="V125" i="1"/>
  <c r="W125" i="1"/>
  <c r="V122" i="1"/>
  <c r="W122" i="1" s="1"/>
  <c r="V124" i="1"/>
  <c r="W124" i="1"/>
  <c r="BE324" i="1"/>
  <c r="BF324" i="1" s="1"/>
  <c r="V234" i="1"/>
  <c r="W234" i="1"/>
  <c r="BD218" i="1"/>
  <c r="BA218" i="1"/>
  <c r="BB218" i="1" s="1"/>
  <c r="AZ122" i="1"/>
  <c r="AW122" i="1"/>
  <c r="AX122" i="1" s="1"/>
  <c r="BE206" i="1"/>
  <c r="BF206" i="1" s="1"/>
  <c r="V165" i="1"/>
  <c r="W165" i="1" s="1"/>
  <c r="V213" i="1"/>
  <c r="W213" i="1" s="1"/>
  <c r="V217" i="1"/>
  <c r="W217" i="1" s="1"/>
  <c r="V228" i="1"/>
  <c r="W228" i="1" s="1"/>
  <c r="AW279" i="1"/>
  <c r="AX279" i="1" s="1"/>
  <c r="AZ279" i="1"/>
  <c r="AW210" i="1"/>
  <c r="AX210" i="1" s="1"/>
  <c r="AZ210" i="1"/>
  <c r="AZ142" i="1"/>
  <c r="AW142" i="1"/>
  <c r="AX142" i="1" s="1"/>
  <c r="BD336" i="1"/>
  <c r="BA336" i="1"/>
  <c r="BB336" i="1" s="1"/>
  <c r="BD303" i="1"/>
  <c r="BH303" i="1" s="1"/>
  <c r="BI303" i="1" s="1"/>
  <c r="BJ303" i="1" s="1"/>
  <c r="BA303" i="1"/>
  <c r="BB303" i="1" s="1"/>
  <c r="BD310" i="1"/>
  <c r="BA310" i="1"/>
  <c r="BB310" i="1" s="1"/>
  <c r="BD305" i="1"/>
  <c r="BA305" i="1"/>
  <c r="BB305" i="1" s="1"/>
  <c r="V210" i="1"/>
  <c r="W210" i="1" s="1"/>
  <c r="V208" i="1"/>
  <c r="W208" i="1" s="1"/>
  <c r="V121" i="1"/>
  <c r="W121" i="1" s="1"/>
  <c r="BE89" i="1"/>
  <c r="BF89" i="1" s="1"/>
  <c r="BD382" i="1"/>
  <c r="BA382" i="1"/>
  <c r="BB382" i="1" s="1"/>
  <c r="BD330" i="1"/>
  <c r="BA330" i="1"/>
  <c r="BB330" i="1" s="1"/>
  <c r="BE316" i="1"/>
  <c r="BF316" i="1" s="1"/>
  <c r="AZ358" i="1"/>
  <c r="AW358" i="1"/>
  <c r="AX358" i="1" s="1"/>
  <c r="AW228" i="1"/>
  <c r="AX228" i="1" s="1"/>
  <c r="AZ228" i="1"/>
  <c r="BD321" i="1"/>
  <c r="BA321" i="1"/>
  <c r="BB321" i="1" s="1"/>
  <c r="AZ285" i="1"/>
  <c r="AW285" i="1"/>
  <c r="AX285" i="1" s="1"/>
  <c r="BD144" i="1"/>
  <c r="BH144" i="1" s="1"/>
  <c r="BI144" i="1" s="1"/>
  <c r="BJ144" i="1" s="1"/>
  <c r="BA144" i="1"/>
  <c r="BB144" i="1" s="1"/>
  <c r="AZ175" i="1"/>
  <c r="AW175" i="1"/>
  <c r="AX175" i="1" s="1"/>
  <c r="BD352" i="1"/>
  <c r="BA352" i="1"/>
  <c r="BB352" i="1" s="1"/>
  <c r="AW364" i="1"/>
  <c r="AX364" i="1" s="1"/>
  <c r="AZ364" i="1"/>
  <c r="BE199" i="1"/>
  <c r="BF199" i="1" s="1"/>
  <c r="BE176" i="1"/>
  <c r="BF176" i="1" s="1"/>
  <c r="BD337" i="1"/>
  <c r="BH337" i="1" s="1"/>
  <c r="BA337" i="1"/>
  <c r="BB337" i="1" s="1"/>
  <c r="AZ178" i="1"/>
  <c r="AW178" i="1"/>
  <c r="AX178" i="1" s="1"/>
  <c r="AZ354" i="1"/>
  <c r="AX354" i="1"/>
  <c r="BD311" i="1"/>
  <c r="BA311" i="1"/>
  <c r="BB311" i="1" s="1"/>
  <c r="BD121" i="1"/>
  <c r="BA121" i="1"/>
  <c r="BB121" i="1" s="1"/>
  <c r="AZ221" i="1"/>
  <c r="AW221" i="1"/>
  <c r="AX221" i="1" s="1"/>
  <c r="AZ379" i="1"/>
  <c r="AW379" i="1"/>
  <c r="AX379" i="1" s="1"/>
  <c r="BD363" i="1"/>
  <c r="BA363" i="1"/>
  <c r="BB363" i="1" s="1"/>
  <c r="BE195" i="1"/>
  <c r="BF195" i="1" s="1"/>
  <c r="BD313" i="1"/>
  <c r="BH313" i="1" s="1"/>
  <c r="BA313" i="1"/>
  <c r="BB313" i="1" s="1"/>
  <c r="AZ347" i="1"/>
  <c r="AW347" i="1"/>
  <c r="AX347" i="1" s="1"/>
  <c r="BD329" i="1"/>
  <c r="BH329" i="1" s="1"/>
  <c r="BA329" i="1"/>
  <c r="BB329" i="1" s="1"/>
  <c r="AZ345" i="1"/>
  <c r="AW345" i="1"/>
  <c r="AX345" i="1" s="1"/>
  <c r="V282" i="1"/>
  <c r="W282" i="1" s="1"/>
  <c r="BE197" i="1"/>
  <c r="BF197" i="1" s="1"/>
  <c r="BD215" i="1"/>
  <c r="BA215" i="1"/>
  <c r="BB215" i="1" s="1"/>
  <c r="BD376" i="1"/>
  <c r="BA376" i="1"/>
  <c r="BB376" i="1" s="1"/>
  <c r="BD17" i="1"/>
  <c r="BH17" i="1" s="1"/>
  <c r="BI17" i="1" s="1"/>
  <c r="BJ17" i="1" s="1"/>
  <c r="BA17" i="1"/>
  <c r="BB17" i="1" s="1"/>
  <c r="AW171" i="1"/>
  <c r="AX171" i="1" s="1"/>
  <c r="AZ171" i="1"/>
  <c r="BD319" i="1"/>
  <c r="BA319" i="1"/>
  <c r="BB319" i="1" s="1"/>
  <c r="BE166" i="1"/>
  <c r="BF166" i="1" s="1"/>
  <c r="BD222" i="1"/>
  <c r="BA222" i="1"/>
  <c r="BB222" i="1" s="1"/>
  <c r="V170" i="1"/>
  <c r="W170" i="1" s="1"/>
  <c r="V80" i="1"/>
  <c r="W80" i="1" s="1"/>
  <c r="BD362" i="1"/>
  <c r="BH362" i="1" s="1"/>
  <c r="BI362" i="1" s="1"/>
  <c r="BJ362" i="1" s="1"/>
  <c r="BA362" i="1"/>
  <c r="BB362" i="1" s="1"/>
  <c r="AW365" i="1"/>
  <c r="AX365" i="1" s="1"/>
  <c r="AZ365" i="1"/>
  <c r="BD248" i="1"/>
  <c r="BA248" i="1"/>
  <c r="BB248" i="1" s="1"/>
  <c r="BD312" i="1"/>
  <c r="BH312" i="1" s="1"/>
  <c r="BI312" i="1" s="1"/>
  <c r="BJ312" i="1" s="1"/>
  <c r="BA312" i="1"/>
  <c r="BB312" i="1" s="1"/>
  <c r="BE155" i="1"/>
  <c r="BF155" i="1" s="1"/>
  <c r="V179" i="1"/>
  <c r="W179" i="1" s="1"/>
  <c r="BD375" i="1"/>
  <c r="BA375" i="1"/>
  <c r="BB375" i="1" s="1"/>
  <c r="AZ172" i="1"/>
  <c r="AW172" i="1"/>
  <c r="AX172" i="1" s="1"/>
  <c r="BD349" i="1"/>
  <c r="BA349" i="1"/>
  <c r="BB349" i="1" s="1"/>
  <c r="AW274" i="1"/>
  <c r="AX274" i="1" s="1"/>
  <c r="AZ274" i="1"/>
  <c r="BD403" i="1"/>
  <c r="BA403" i="1"/>
  <c r="BB403" i="1" s="1"/>
  <c r="BD214" i="1"/>
  <c r="BH214" i="1" s="1"/>
  <c r="BI214" i="1" s="1"/>
  <c r="BJ214" i="1" s="1"/>
  <c r="BA214" i="1"/>
  <c r="BB214" i="1" s="1"/>
  <c r="V16" i="1"/>
  <c r="W16" i="1" s="1"/>
  <c r="V271" i="1"/>
  <c r="W271" i="1" s="1"/>
  <c r="V285" i="1"/>
  <c r="W285" i="1" s="1"/>
  <c r="BD271" i="1"/>
  <c r="BA271" i="1"/>
  <c r="BB271" i="1" s="1"/>
  <c r="BD318" i="1"/>
  <c r="BH318" i="1" s="1"/>
  <c r="BJ318" i="1" s="1"/>
  <c r="BA318" i="1"/>
  <c r="BB318" i="1" s="1"/>
  <c r="BD208" i="1"/>
  <c r="BH208" i="1" s="1"/>
  <c r="BI208" i="1" s="1"/>
  <c r="BJ208" i="1" s="1"/>
  <c r="BA208" i="1"/>
  <c r="BB208" i="1" s="1"/>
  <c r="BE183" i="1"/>
  <c r="BF183" i="1" s="1"/>
  <c r="AW209" i="1"/>
  <c r="AX209" i="1" s="1"/>
  <c r="AZ209" i="1"/>
  <c r="BD174" i="1"/>
  <c r="BA174" i="1"/>
  <c r="BB174" i="1"/>
  <c r="BD320" i="1"/>
  <c r="BH320" i="1" s="1"/>
  <c r="BA320" i="1"/>
  <c r="BB320" i="1" s="1"/>
  <c r="V172" i="1"/>
  <c r="W172" i="1" s="1"/>
  <c r="BD402" i="1"/>
  <c r="BH402" i="1" s="1"/>
  <c r="BA402" i="1"/>
  <c r="BB402" i="1" s="1"/>
  <c r="AZ135" i="1"/>
  <c r="AW135" i="1"/>
  <c r="AX135" i="1" s="1"/>
  <c r="AZ22" i="1"/>
  <c r="AX22" i="1"/>
  <c r="AZ138" i="1"/>
  <c r="AW138" i="1"/>
  <c r="AX138" i="1" s="1"/>
  <c r="BE307" i="1"/>
  <c r="BF307" i="1" s="1"/>
  <c r="BE164" i="1"/>
  <c r="BF164" i="1" s="1"/>
  <c r="BD304" i="1"/>
  <c r="BH304" i="1" s="1"/>
  <c r="BI304" i="1" s="1"/>
  <c r="BJ304" i="1" s="1"/>
  <c r="BA304" i="1"/>
  <c r="BB304" i="1" s="1"/>
  <c r="AZ137" i="1"/>
  <c r="AW137" i="1"/>
  <c r="AX137" i="1" s="1"/>
  <c r="BD348" i="1"/>
  <c r="BA348" i="1"/>
  <c r="BB348" i="1" s="1"/>
  <c r="BD143" i="1"/>
  <c r="BH143" i="1" s="1"/>
  <c r="BI143" i="1" s="1"/>
  <c r="BJ143" i="1" s="1"/>
  <c r="BA143" i="1"/>
  <c r="BB143" i="1" s="1"/>
  <c r="BD186" i="1"/>
  <c r="BH186" i="1" s="1"/>
  <c r="BI186" i="1" s="1"/>
  <c r="BJ186" i="1" s="1"/>
  <c r="BA186" i="1"/>
  <c r="BB186" i="1" s="1"/>
  <c r="BD141" i="1"/>
  <c r="BA141" i="1"/>
  <c r="BB141" i="1" s="1"/>
  <c r="AW404" i="1"/>
  <c r="AX404" i="1" s="1"/>
  <c r="AZ404" i="1"/>
  <c r="BE157" i="1"/>
  <c r="BF157" i="1"/>
  <c r="BD189" i="1"/>
  <c r="BH189" i="1" s="1"/>
  <c r="BI189" i="1" s="1"/>
  <c r="BJ189" i="1" s="1"/>
  <c r="BA189" i="1"/>
  <c r="BB189" i="1" s="1"/>
  <c r="V221" i="1"/>
  <c r="W221" i="1" s="1"/>
  <c r="V279" i="1"/>
  <c r="W279" i="1" s="1"/>
  <c r="BD300" i="1"/>
  <c r="BA300" i="1"/>
  <c r="BB300" i="1" s="1"/>
  <c r="BE201" i="1"/>
  <c r="BF201" i="1" s="1"/>
  <c r="BE100" i="1"/>
  <c r="BF100" i="1" s="1"/>
  <c r="BD331" i="1"/>
  <c r="BA331" i="1"/>
  <c r="BB331" i="1" s="1"/>
  <c r="BD338" i="1"/>
  <c r="BA338" i="1"/>
  <c r="BB338" i="1"/>
  <c r="AZ125" i="1"/>
  <c r="AW125" i="1"/>
  <c r="AX125" i="1" s="1"/>
  <c r="V128" i="1"/>
  <c r="W128" i="1" s="1"/>
  <c r="V131" i="1"/>
  <c r="W131" i="1" s="1"/>
  <c r="V127" i="1"/>
  <c r="W127" i="1" s="1"/>
  <c r="BI320" i="1" l="1"/>
  <c r="BJ320" i="1"/>
  <c r="BD272" i="1"/>
  <c r="BE272" i="1" s="1"/>
  <c r="BF272" i="1" s="1"/>
  <c r="BH271" i="1"/>
  <c r="BE319" i="1"/>
  <c r="BF319" i="1" s="1"/>
  <c r="BH319" i="1"/>
  <c r="BI319" i="1" s="1"/>
  <c r="BJ319" i="1" s="1"/>
  <c r="BE215" i="1"/>
  <c r="BF215" i="1" s="1"/>
  <c r="BH215" i="1"/>
  <c r="BE330" i="1"/>
  <c r="BF330" i="1" s="1"/>
  <c r="BH330" i="1"/>
  <c r="BI330" i="1" s="1"/>
  <c r="BJ330" i="1" s="1"/>
  <c r="BE305" i="1"/>
  <c r="BF305" i="1" s="1"/>
  <c r="BH305" i="1"/>
  <c r="BI305" i="1" s="1"/>
  <c r="BJ305" i="1" s="1"/>
  <c r="BE225" i="1"/>
  <c r="BF225" i="1" s="1"/>
  <c r="BH225" i="1"/>
  <c r="BI225" i="1" s="1"/>
  <c r="BJ225" i="1" s="1"/>
  <c r="BE357" i="1"/>
  <c r="BF357" i="1" s="1"/>
  <c r="BH357" i="1"/>
  <c r="BI357" i="1" s="1"/>
  <c r="BJ357" i="1" s="1"/>
  <c r="BI276" i="1"/>
  <c r="BJ276" i="1" s="1"/>
  <c r="BH277" i="1"/>
  <c r="BI380" i="1"/>
  <c r="BJ380" i="1"/>
  <c r="BE309" i="1"/>
  <c r="BF309" i="1" s="1"/>
  <c r="BH309" i="1"/>
  <c r="BI341" i="1"/>
  <c r="BJ341" i="1"/>
  <c r="BI161" i="1"/>
  <c r="BJ161" i="1"/>
  <c r="BI314" i="1"/>
  <c r="BJ314" i="1"/>
  <c r="BI301" i="1"/>
  <c r="BJ301" i="1"/>
  <c r="BI92" i="1"/>
  <c r="BJ92" i="1" s="1"/>
  <c r="BI140" i="1"/>
  <c r="BJ140" i="1"/>
  <c r="BE331" i="1"/>
  <c r="BF331" i="1" s="1"/>
  <c r="BH331" i="1"/>
  <c r="BE341" i="1"/>
  <c r="BF341" i="1" s="1"/>
  <c r="BE141" i="1"/>
  <c r="BF141" i="1" s="1"/>
  <c r="BH141" i="1"/>
  <c r="BI141" i="1" s="1"/>
  <c r="BJ141" i="1" s="1"/>
  <c r="BI402" i="1"/>
  <c r="BJ402" i="1"/>
  <c r="BE248" i="1"/>
  <c r="BF248" i="1" s="1"/>
  <c r="BH248" i="1"/>
  <c r="BI248" i="1" s="1"/>
  <c r="BJ248" i="1" s="1"/>
  <c r="BE222" i="1"/>
  <c r="BF222" i="1" s="1"/>
  <c r="BH222" i="1"/>
  <c r="BI222" i="1" s="1"/>
  <c r="BJ222" i="1" s="1"/>
  <c r="BE363" i="1"/>
  <c r="BF363" i="1" s="1"/>
  <c r="BH363" i="1"/>
  <c r="BE311" i="1"/>
  <c r="BF311" i="1" s="1"/>
  <c r="BH311" i="1"/>
  <c r="BI311" i="1" s="1"/>
  <c r="BJ311" i="1" s="1"/>
  <c r="BE352" i="1"/>
  <c r="BF352" i="1" s="1"/>
  <c r="BH352" i="1"/>
  <c r="BE321" i="1"/>
  <c r="BF321" i="1" s="1"/>
  <c r="BH321" i="1"/>
  <c r="BE218" i="1"/>
  <c r="BF218" i="1" s="1"/>
  <c r="BH218" i="1"/>
  <c r="BI218" i="1" s="1"/>
  <c r="BJ218" i="1" s="1"/>
  <c r="BE339" i="1"/>
  <c r="BF339" i="1" s="1"/>
  <c r="BH339" i="1"/>
  <c r="BI339" i="1" s="1"/>
  <c r="BJ339" i="1" s="1"/>
  <c r="BE333" i="1"/>
  <c r="BF333" i="1" s="1"/>
  <c r="BH333" i="1"/>
  <c r="BE136" i="1"/>
  <c r="BF136" i="1" s="1"/>
  <c r="BH136" i="1"/>
  <c r="BE343" i="1"/>
  <c r="BF343" i="1" s="1"/>
  <c r="BH343" i="1"/>
  <c r="BI343" i="1" s="1"/>
  <c r="BJ343" i="1" s="1"/>
  <c r="BE376" i="1"/>
  <c r="BF376" i="1" s="1"/>
  <c r="BH376" i="1"/>
  <c r="BI329" i="1"/>
  <c r="BJ329" i="1" s="1"/>
  <c r="BI313" i="1"/>
  <c r="BJ313" i="1"/>
  <c r="BE382" i="1"/>
  <c r="BF382" i="1" s="1"/>
  <c r="BH382" i="1"/>
  <c r="BI382" i="1" s="1"/>
  <c r="BJ382" i="1" s="1"/>
  <c r="BE310" i="1"/>
  <c r="BF310" i="1" s="1"/>
  <c r="BH310" i="1"/>
  <c r="BI310" i="1" s="1"/>
  <c r="BJ310" i="1" s="1"/>
  <c r="BE336" i="1"/>
  <c r="BF336" i="1" s="1"/>
  <c r="BH336" i="1"/>
  <c r="BI336" i="1" s="1"/>
  <c r="BJ336" i="1" s="1"/>
  <c r="BE302" i="1"/>
  <c r="BF302" i="1" s="1"/>
  <c r="BH302" i="1"/>
  <c r="BI302" i="1" s="1"/>
  <c r="BJ302" i="1" s="1"/>
  <c r="BE328" i="1"/>
  <c r="BF328" i="1" s="1"/>
  <c r="BH328" i="1"/>
  <c r="BI328" i="1" s="1"/>
  <c r="BJ328" i="1" s="1"/>
  <c r="BE295" i="1"/>
  <c r="BF295" i="1" s="1"/>
  <c r="BH295" i="1"/>
  <c r="BI295" i="1" s="1"/>
  <c r="BJ295" i="1" s="1"/>
  <c r="BI158" i="1"/>
  <c r="BJ158" i="1" s="1"/>
  <c r="BE361" i="1"/>
  <c r="BF361" i="1" s="1"/>
  <c r="BH361" i="1"/>
  <c r="BI361" i="1" s="1"/>
  <c r="BJ361" i="1" s="1"/>
  <c r="BI179" i="1"/>
  <c r="BJ179" i="1" s="1"/>
  <c r="BE338" i="1"/>
  <c r="BF338" i="1" s="1"/>
  <c r="BH338" i="1"/>
  <c r="BI338" i="1" s="1"/>
  <c r="BJ338" i="1" s="1"/>
  <c r="BE300" i="1"/>
  <c r="BF300" i="1" s="1"/>
  <c r="BH300" i="1"/>
  <c r="BI300" i="1" s="1"/>
  <c r="BJ300" i="1" s="1"/>
  <c r="BE348" i="1"/>
  <c r="BF348" i="1" s="1"/>
  <c r="BH348" i="1"/>
  <c r="BE174" i="1"/>
  <c r="BF174" i="1" s="1"/>
  <c r="BH174" i="1"/>
  <c r="BE403" i="1"/>
  <c r="BF403" i="1" s="1"/>
  <c r="BH403" i="1"/>
  <c r="BI403" i="1" s="1"/>
  <c r="BJ403" i="1" s="1"/>
  <c r="BE349" i="1"/>
  <c r="BF349" i="1" s="1"/>
  <c r="BH349" i="1"/>
  <c r="BE375" i="1"/>
  <c r="BF375" i="1" s="1"/>
  <c r="BH375" i="1"/>
  <c r="BI375" i="1" s="1"/>
  <c r="BJ375" i="1" s="1"/>
  <c r="BE121" i="1"/>
  <c r="BF121" i="1" s="1"/>
  <c r="BH121" i="1"/>
  <c r="BI121" i="1" s="1"/>
  <c r="BJ121" i="1" s="1"/>
  <c r="BI337" i="1"/>
  <c r="BJ337" i="1"/>
  <c r="BD283" i="1"/>
  <c r="BE283" i="1" s="1"/>
  <c r="BF283" i="1" s="1"/>
  <c r="BH282" i="1"/>
  <c r="BE234" i="1"/>
  <c r="BF234" i="1" s="1"/>
  <c r="BH234" i="1"/>
  <c r="BI234" i="1" s="1"/>
  <c r="BJ234" i="1" s="1"/>
  <c r="BF29" i="1"/>
  <c r="BH29" i="1"/>
  <c r="BJ29" i="1" s="1"/>
  <c r="BF31" i="1"/>
  <c r="BH31" i="1"/>
  <c r="BJ31" i="1" s="1"/>
  <c r="BD124" i="1"/>
  <c r="BA124" i="1"/>
  <c r="BB124" i="1" s="1"/>
  <c r="BA213" i="1"/>
  <c r="BB213" i="1" s="1"/>
  <c r="BD213" i="1"/>
  <c r="BA405" i="1"/>
  <c r="BB405" i="1" s="1"/>
  <c r="BD405" i="1"/>
  <c r="BD25" i="1"/>
  <c r="BB25" i="1"/>
  <c r="BE276" i="1"/>
  <c r="BF276" i="1" s="1"/>
  <c r="BD277" i="1"/>
  <c r="BE277" i="1" s="1"/>
  <c r="BF277" i="1" s="1"/>
  <c r="BE380" i="1"/>
  <c r="BF380" i="1" s="1"/>
  <c r="N26" i="1"/>
  <c r="T26" i="1"/>
  <c r="U26" i="1" s="1"/>
  <c r="W26" i="1" s="1"/>
  <c r="BD192" i="1"/>
  <c r="BA192" i="1"/>
  <c r="BB192" i="1" s="1"/>
  <c r="N6" i="1"/>
  <c r="T6" i="1"/>
  <c r="U6" i="1" s="1"/>
  <c r="W6" i="1" s="1"/>
  <c r="BB23" i="1"/>
  <c r="BD23" i="1"/>
  <c r="BD28" i="1"/>
  <c r="BB28" i="1"/>
  <c r="BE474" i="1"/>
  <c r="BF474" i="1" s="1"/>
  <c r="BE208" i="1"/>
  <c r="BF208" i="1"/>
  <c r="BD404" i="1"/>
  <c r="BA404" i="1"/>
  <c r="BB404" i="1" s="1"/>
  <c r="BE186" i="1"/>
  <c r="BF186" i="1" s="1"/>
  <c r="BE304" i="1"/>
  <c r="BF304" i="1" s="1"/>
  <c r="BD209" i="1"/>
  <c r="BA209" i="1"/>
  <c r="BB209" i="1" s="1"/>
  <c r="BE271" i="1"/>
  <c r="BF271" i="1"/>
  <c r="BE362" i="1"/>
  <c r="BF362" i="1" s="1"/>
  <c r="BD347" i="1"/>
  <c r="BH347" i="1" s="1"/>
  <c r="BA347" i="1"/>
  <c r="BB347" i="1" s="1"/>
  <c r="BE313" i="1"/>
  <c r="BF313" i="1" s="1"/>
  <c r="BD354" i="1"/>
  <c r="BH354" i="1" s="1"/>
  <c r="BJ354" i="1" s="1"/>
  <c r="BA354" i="1"/>
  <c r="BB354" i="1" s="1"/>
  <c r="BD122" i="1"/>
  <c r="BH122" i="1" s="1"/>
  <c r="BI122" i="1" s="1"/>
  <c r="BJ122" i="1" s="1"/>
  <c r="BA122" i="1"/>
  <c r="BB122" i="1" s="1"/>
  <c r="BE346" i="1"/>
  <c r="BF346" i="1" s="1"/>
  <c r="BE189" i="1"/>
  <c r="BF189" i="1" s="1"/>
  <c r="BD137" i="1"/>
  <c r="BA137" i="1"/>
  <c r="BB137" i="1" s="1"/>
  <c r="BD22" i="1"/>
  <c r="BB22" i="1"/>
  <c r="BF318" i="1"/>
  <c r="BE214" i="1"/>
  <c r="BF214" i="1" s="1"/>
  <c r="BD274" i="1"/>
  <c r="BH274" i="1" s="1"/>
  <c r="BA274" i="1"/>
  <c r="BB274" i="1" s="1"/>
  <c r="BD172" i="1"/>
  <c r="BH172" i="1" s="1"/>
  <c r="BI172" i="1" s="1"/>
  <c r="BJ172" i="1" s="1"/>
  <c r="BA172" i="1"/>
  <c r="BB172" i="1" s="1"/>
  <c r="BD171" i="1"/>
  <c r="BH171" i="1" s="1"/>
  <c r="BI171" i="1" s="1"/>
  <c r="BJ171" i="1" s="1"/>
  <c r="BA171" i="1"/>
  <c r="BB171" i="1" s="1"/>
  <c r="BD221" i="1"/>
  <c r="BA221" i="1"/>
  <c r="BB221" i="1" s="1"/>
  <c r="BD285" i="1"/>
  <c r="BA285" i="1"/>
  <c r="BB285" i="1" s="1"/>
  <c r="BD228" i="1"/>
  <c r="BH228" i="1" s="1"/>
  <c r="BI228" i="1" s="1"/>
  <c r="BJ228" i="1" s="1"/>
  <c r="BA228" i="1"/>
  <c r="BB228" i="1" s="1"/>
  <c r="BD142" i="1"/>
  <c r="BH142" i="1" s="1"/>
  <c r="BI142" i="1" s="1"/>
  <c r="BJ142" i="1" s="1"/>
  <c r="BA142" i="1"/>
  <c r="BB142" i="1" s="1"/>
  <c r="BD279" i="1"/>
  <c r="BH279" i="1" s="1"/>
  <c r="BA279" i="1"/>
  <c r="BB279" i="1" s="1"/>
  <c r="BE282" i="1"/>
  <c r="BF282" i="1" s="1"/>
  <c r="BD351" i="1"/>
  <c r="BA351" i="1"/>
  <c r="BB351" i="1" s="1"/>
  <c r="BE17" i="1"/>
  <c r="BF17" i="1" s="1"/>
  <c r="BE329" i="1"/>
  <c r="BF329" i="1" s="1"/>
  <c r="BD379" i="1"/>
  <c r="BA379" i="1"/>
  <c r="BB379" i="1" s="1"/>
  <c r="BE337" i="1"/>
  <c r="BF337" i="1" s="1"/>
  <c r="BE144" i="1"/>
  <c r="BF144" i="1" s="1"/>
  <c r="BD358" i="1"/>
  <c r="BA358" i="1"/>
  <c r="BB358" i="1" s="1"/>
  <c r="BD37" i="1"/>
  <c r="BA37" i="1"/>
  <c r="BB37" i="1" s="1"/>
  <c r="BA125" i="1"/>
  <c r="BB125" i="1" s="1"/>
  <c r="BD125" i="1"/>
  <c r="BE143" i="1"/>
  <c r="BF143" i="1" s="1"/>
  <c r="BD138" i="1"/>
  <c r="BH138" i="1" s="1"/>
  <c r="BI138" i="1" s="1"/>
  <c r="BJ138" i="1" s="1"/>
  <c r="BA138" i="1"/>
  <c r="BB138" i="1" s="1"/>
  <c r="BD135" i="1"/>
  <c r="BH135" i="1" s="1"/>
  <c r="BI135" i="1" s="1"/>
  <c r="BJ135" i="1" s="1"/>
  <c r="BA135" i="1"/>
  <c r="BB135" i="1" s="1"/>
  <c r="BE402" i="1"/>
  <c r="BF402" i="1" s="1"/>
  <c r="BE320" i="1"/>
  <c r="BF320" i="1" s="1"/>
  <c r="BE312" i="1"/>
  <c r="BF312" i="1" s="1"/>
  <c r="BD365" i="1"/>
  <c r="BA365" i="1"/>
  <c r="BB365" i="1" s="1"/>
  <c r="BD345" i="1"/>
  <c r="BA345" i="1"/>
  <c r="BB345" i="1" s="1"/>
  <c r="BD178" i="1"/>
  <c r="BH178" i="1" s="1"/>
  <c r="BI178" i="1" s="1"/>
  <c r="BJ178" i="1" s="1"/>
  <c r="BA178" i="1"/>
  <c r="BB178" i="1" s="1"/>
  <c r="BD364" i="1"/>
  <c r="BA364" i="1"/>
  <c r="BB364" i="1" s="1"/>
  <c r="BD175" i="1"/>
  <c r="BH175" i="1" s="1"/>
  <c r="BI175" i="1" s="1"/>
  <c r="BJ175" i="1" s="1"/>
  <c r="BA175" i="1"/>
  <c r="BB175" i="1" s="1"/>
  <c r="BE303" i="1"/>
  <c r="BF303" i="1" s="1"/>
  <c r="BD210" i="1"/>
  <c r="BA210" i="1"/>
  <c r="BB210" i="1" s="1"/>
  <c r="BD231" i="1"/>
  <c r="BA231" i="1"/>
  <c r="BB231" i="1" s="1"/>
  <c r="BE365" i="1" l="1"/>
  <c r="BF365" i="1" s="1"/>
  <c r="BH365" i="1"/>
  <c r="BI365" i="1" s="1"/>
  <c r="BJ365" i="1" s="1"/>
  <c r="BE37" i="1"/>
  <c r="BF37" i="1" s="1"/>
  <c r="BH37" i="1"/>
  <c r="BI37" i="1" s="1"/>
  <c r="BJ37" i="1" s="1"/>
  <c r="BE285" i="1"/>
  <c r="BF285" i="1" s="1"/>
  <c r="BH285" i="1"/>
  <c r="BI285" i="1" s="1"/>
  <c r="BJ285" i="1" s="1"/>
  <c r="BI274" i="1"/>
  <c r="BJ274" i="1" s="1"/>
  <c r="BH275" i="1"/>
  <c r="BF22" i="1"/>
  <c r="BH22" i="1"/>
  <c r="BJ22" i="1" s="1"/>
  <c r="BE209" i="1"/>
  <c r="BF209" i="1" s="1"/>
  <c r="BH209" i="1"/>
  <c r="BE404" i="1"/>
  <c r="BF404" i="1" s="1"/>
  <c r="BH404" i="1"/>
  <c r="BI404" i="1" s="1"/>
  <c r="BJ404" i="1" s="1"/>
  <c r="BE124" i="1"/>
  <c r="BF124" i="1" s="1"/>
  <c r="BH124" i="1"/>
  <c r="BI309" i="1"/>
  <c r="BJ309" i="1"/>
  <c r="BI277" i="1"/>
  <c r="BJ277" i="1"/>
  <c r="BE210" i="1"/>
  <c r="BF210" i="1" s="1"/>
  <c r="BH210" i="1"/>
  <c r="BI210" i="1" s="1"/>
  <c r="BJ210" i="1" s="1"/>
  <c r="BE125" i="1"/>
  <c r="BF125" i="1" s="1"/>
  <c r="BH125" i="1"/>
  <c r="BI125" i="1" s="1"/>
  <c r="BJ125" i="1" s="1"/>
  <c r="BF28" i="1"/>
  <c r="BH28" i="1"/>
  <c r="BJ28" i="1" s="1"/>
  <c r="BE213" i="1"/>
  <c r="BF213" i="1" s="1"/>
  <c r="BH213" i="1"/>
  <c r="BI213" i="1" s="1"/>
  <c r="BJ213" i="1" s="1"/>
  <c r="BI348" i="1"/>
  <c r="BJ348" i="1" s="1"/>
  <c r="BI376" i="1"/>
  <c r="BJ376" i="1"/>
  <c r="BI136" i="1"/>
  <c r="BJ136" i="1" s="1"/>
  <c r="BI321" i="1"/>
  <c r="BJ321" i="1"/>
  <c r="BE364" i="1"/>
  <c r="BF364" i="1" s="1"/>
  <c r="BH364" i="1"/>
  <c r="BI364" i="1" s="1"/>
  <c r="BJ364" i="1" s="1"/>
  <c r="BE345" i="1"/>
  <c r="BF345" i="1" s="1"/>
  <c r="BH345" i="1"/>
  <c r="BI345" i="1" s="1"/>
  <c r="BJ345" i="1" s="1"/>
  <c r="BE358" i="1"/>
  <c r="BF358" i="1" s="1"/>
  <c r="BH358" i="1"/>
  <c r="BE379" i="1"/>
  <c r="BF379" i="1" s="1"/>
  <c r="BH379" i="1"/>
  <c r="BI379" i="1" s="1"/>
  <c r="BJ379" i="1" s="1"/>
  <c r="BH280" i="1"/>
  <c r="BI279" i="1"/>
  <c r="BJ279" i="1" s="1"/>
  <c r="BE221" i="1"/>
  <c r="BF221" i="1" s="1"/>
  <c r="BH221" i="1"/>
  <c r="BE137" i="1"/>
  <c r="BF137" i="1" s="1"/>
  <c r="BH137" i="1"/>
  <c r="BI137" i="1" s="1"/>
  <c r="BJ137" i="1" s="1"/>
  <c r="BF23" i="1"/>
  <c r="BH23" i="1"/>
  <c r="BJ23" i="1" s="1"/>
  <c r="BF25" i="1"/>
  <c r="BH25" i="1"/>
  <c r="BJ25" i="1" s="1"/>
  <c r="BI331" i="1"/>
  <c r="BJ331" i="1"/>
  <c r="BI215" i="1"/>
  <c r="BJ215" i="1"/>
  <c r="BH272" i="1"/>
  <c r="BI272" i="1" s="1"/>
  <c r="BJ272" i="1" s="1"/>
  <c r="BI271" i="1"/>
  <c r="BJ271" i="1" s="1"/>
  <c r="BE231" i="1"/>
  <c r="BF231" i="1" s="1"/>
  <c r="BH231" i="1"/>
  <c r="BF351" i="1"/>
  <c r="BH351" i="1"/>
  <c r="BJ351" i="1" s="1"/>
  <c r="BI347" i="1"/>
  <c r="BJ347" i="1"/>
  <c r="BE192" i="1"/>
  <c r="BF192" i="1" s="1"/>
  <c r="BH192" i="1"/>
  <c r="BE405" i="1"/>
  <c r="BF405" i="1" s="1"/>
  <c r="BH405" i="1"/>
  <c r="BH283" i="1"/>
  <c r="BI283" i="1" s="1"/>
  <c r="BJ283" i="1" s="1"/>
  <c r="BI282" i="1"/>
  <c r="BJ282" i="1" s="1"/>
  <c r="BI349" i="1"/>
  <c r="BJ349" i="1" s="1"/>
  <c r="BI174" i="1"/>
  <c r="BJ174" i="1"/>
  <c r="BI333" i="1"/>
  <c r="BJ333" i="1" s="1"/>
  <c r="BI352" i="1"/>
  <c r="BJ352" i="1"/>
  <c r="BI363" i="1"/>
  <c r="BJ363" i="1" s="1"/>
  <c r="BE279" i="1"/>
  <c r="BF279" i="1" s="1"/>
  <c r="BD280" i="1"/>
  <c r="BE280" i="1" s="1"/>
  <c r="BF280" i="1" s="1"/>
  <c r="BE274" i="1"/>
  <c r="BF274" i="1" s="1"/>
  <c r="BD275" i="1"/>
  <c r="BE275" i="1" s="1"/>
  <c r="BF275" i="1" s="1"/>
  <c r="BE178" i="1"/>
  <c r="BF178" i="1"/>
  <c r="BE175" i="1"/>
  <c r="BF175" i="1" s="1"/>
  <c r="BE138" i="1"/>
  <c r="BF138" i="1" s="1"/>
  <c r="BE142" i="1"/>
  <c r="BF142" i="1"/>
  <c r="BE171" i="1"/>
  <c r="BF171" i="1" s="1"/>
  <c r="BF354" i="1"/>
  <c r="BE135" i="1"/>
  <c r="BF135" i="1" s="1"/>
  <c r="BE122" i="1"/>
  <c r="BF122" i="1" s="1"/>
  <c r="BE228" i="1"/>
  <c r="BF228" i="1" s="1"/>
  <c r="BE172" i="1"/>
  <c r="BF172" i="1" s="1"/>
  <c r="BE347" i="1"/>
  <c r="BF347" i="1" s="1"/>
  <c r="BI405" i="1" l="1"/>
  <c r="BJ405" i="1"/>
  <c r="BI231" i="1"/>
  <c r="BJ231" i="1"/>
  <c r="BI358" i="1"/>
  <c r="BJ358" i="1"/>
  <c r="BI280" i="1"/>
  <c r="BJ280" i="1"/>
  <c r="BI192" i="1"/>
  <c r="BJ192" i="1"/>
  <c r="BI221" i="1"/>
  <c r="BJ221" i="1"/>
  <c r="BI124" i="1"/>
  <c r="BJ124" i="1"/>
  <c r="BI209" i="1"/>
  <c r="BJ209" i="1"/>
  <c r="BI275" i="1"/>
  <c r="BJ275" i="1"/>
</calcChain>
</file>

<file path=xl/sharedStrings.xml><?xml version="1.0" encoding="utf-8"?>
<sst xmlns="http://schemas.openxmlformats.org/spreadsheetml/2006/main" count="889" uniqueCount="423">
  <si>
    <t>PROPERTY RATES</t>
  </si>
  <si>
    <t> VAT (excl)</t>
  </si>
  <si>
    <t> VAT (Incl)</t>
  </si>
  <si>
    <t> % Inc</t>
  </si>
  <si>
    <t>Business, commercial, and industries</t>
  </si>
  <si>
    <t>Residential Property</t>
  </si>
  <si>
    <t>Farming land used for bona fide farming</t>
  </si>
  <si>
    <t>Public service infrastrucuture</t>
  </si>
  <si>
    <t>Vacant land irrespective of zoning</t>
  </si>
  <si>
    <t>Mining property</t>
  </si>
  <si>
    <t>Education</t>
  </si>
  <si>
    <t>Religious</t>
  </si>
  <si>
    <t xml:space="preserve">               -   </t>
  </si>
  <si>
    <t>Owner/Tenant (Normal meter)</t>
  </si>
  <si>
    <t>Owner/Tenant (Pre-paid meter)</t>
  </si>
  <si>
    <t>Owner/Tenant  (Normal meter)</t>
  </si>
  <si>
    <t>Owner/Tenant  (Pre-paid E-meter)</t>
  </si>
  <si>
    <t>OTHER</t>
  </si>
  <si>
    <t>Valuation Certificate</t>
  </si>
  <si>
    <t>Clearance Certificate</t>
  </si>
  <si>
    <t>ELECTRICITY</t>
  </si>
  <si>
    <t>URBAN</t>
  </si>
  <si>
    <t>Service Fee (per month)</t>
  </si>
  <si>
    <t>Consumption (per kwh - first 50 kwh)</t>
  </si>
  <si>
    <t>Consumption (per kwh - 51 -350 kwh)</t>
  </si>
  <si>
    <t>Consumption (per kwh 351 - 600 kwh)</t>
  </si>
  <si>
    <t>Consumption (&gt;600 kwh)</t>
  </si>
  <si>
    <t>Consumption (per kwh)</t>
  </si>
  <si>
    <t>Demand (per KVA)</t>
  </si>
  <si>
    <t>Other</t>
  </si>
  <si>
    <t>Internal Departmental Charges</t>
  </si>
  <si>
    <t>FARMS/SMALLHOLDINGS</t>
  </si>
  <si>
    <t>WATER</t>
  </si>
  <si>
    <t>METERED WATER</t>
  </si>
  <si>
    <t>Residential (Including churches, old age homes, etc.)</t>
  </si>
  <si>
    <t>Additional Availability charge : Farms/Smallholdings</t>
  </si>
  <si>
    <t>Business (Include schools, government institutions, etc.)</t>
  </si>
  <si>
    <t>Consumption (per kl )</t>
  </si>
  <si>
    <t>Industries</t>
  </si>
  <si>
    <t>Departmental</t>
  </si>
  <si>
    <t>UNMETERED WATER (STANDPIPES&lt;etc.)</t>
  </si>
  <si>
    <t>UNMETERED WATER (COMMUNIAL, etc)</t>
  </si>
  <si>
    <t>No Service Fee</t>
  </si>
  <si>
    <t>Disconnection and Reconnection - Water</t>
  </si>
  <si>
    <t>SEWERAGE</t>
  </si>
  <si>
    <t>WATERBORNE</t>
  </si>
  <si>
    <t>Per toilet/urinal (per month)</t>
  </si>
  <si>
    <t>Minimum (per month)</t>
  </si>
  <si>
    <t>SEPTIC TANK</t>
  </si>
  <si>
    <t>Per sucktion</t>
  </si>
  <si>
    <t>COMMUNITY SERVICES</t>
  </si>
  <si>
    <t>REFUSE</t>
  </si>
  <si>
    <t>Per Bin (per month)</t>
  </si>
  <si>
    <t>Business (Office Blocks )</t>
  </si>
  <si>
    <t>SUNDRY TARIFFS</t>
  </si>
  <si>
    <t>FIXED COSTS</t>
  </si>
  <si>
    <t>Removal of carcasses</t>
  </si>
  <si>
    <t>Removal of garden refuse - half load     (per 2,5m)</t>
  </si>
  <si>
    <t xml:space="preserve">Removal of garden refuse - Full load          (per 5m)             </t>
  </si>
  <si>
    <t>Cutting of vacant stands                      (per 1m)</t>
  </si>
  <si>
    <t>Removal of building material                  (per 3m)</t>
  </si>
  <si>
    <t>RENTALS</t>
  </si>
  <si>
    <t>Auditoriums - Rent (no crockery - only during working hours)</t>
  </si>
  <si>
    <t>Auditoriums - Rent (with crockery - only during working hours)</t>
  </si>
  <si>
    <t>TOWNPLANNING</t>
  </si>
  <si>
    <t>Buildingplans per m² (0 to 100 m²)</t>
  </si>
  <si>
    <t>Zoning Certificate</t>
  </si>
  <si>
    <t>Changes to approved building plans (per plan)</t>
  </si>
  <si>
    <t>Inferior building work</t>
  </si>
  <si>
    <t>Re-submission after approval expired (% of original cost)</t>
  </si>
  <si>
    <t>Copy of a Layout /Sewerage plan (per site)</t>
  </si>
  <si>
    <t>Temporary structure plan</t>
  </si>
  <si>
    <t>Temporary occupying Municipal land -Monthly Rent</t>
  </si>
  <si>
    <t>Site development plan</t>
  </si>
  <si>
    <t>Inspection fee</t>
  </si>
  <si>
    <t>TOWN HALL</t>
  </si>
  <si>
    <t>Rent :  Weeksday (09h00 tot 14h00)</t>
  </si>
  <si>
    <t>Rent : Weeksday (15h00 tot 20h00)</t>
  </si>
  <si>
    <t>Rent : Weekend per day</t>
  </si>
  <si>
    <t>Rent : Churches (Sundays only)</t>
  </si>
  <si>
    <t>Rent : Kitchen, crockery, cutlery (only in building)</t>
  </si>
  <si>
    <t>Deposit (no meals and/or drinks)</t>
  </si>
  <si>
    <t>Deposit (with meals and/or drinks)</t>
  </si>
  <si>
    <t>Deposit on rent of tables - per table</t>
  </si>
  <si>
    <t>CEMETARY</t>
  </si>
  <si>
    <t>REITZ</t>
  </si>
  <si>
    <t>Residents</t>
  </si>
  <si>
    <t>Baby's</t>
  </si>
  <si>
    <t>Children 4 to 12 years</t>
  </si>
  <si>
    <t>People above 12 years</t>
  </si>
  <si>
    <t>Outsize graves</t>
  </si>
  <si>
    <t>Weekend funerals (only until 12h00 on Saterdays)- Additional</t>
  </si>
  <si>
    <t>Open of allocated graves</t>
  </si>
  <si>
    <t>Non-residents</t>
  </si>
  <si>
    <t>OTHER (Petsana/Petrus Steyn/Lindley/Arlington)</t>
  </si>
  <si>
    <t>Residents only</t>
  </si>
  <si>
    <t>Weekend funerals (only until 10h00 on Saterdays)- Additional</t>
  </si>
  <si>
    <t>Pauper Burial</t>
  </si>
  <si>
    <t xml:space="preserve"> Free </t>
  </si>
  <si>
    <t>Free</t>
  </si>
  <si>
    <t>FIRE SERVICES</t>
  </si>
  <si>
    <t>Within - Register of calls</t>
  </si>
  <si>
    <t>Within - Per hour per person (min 2 persons - 2xR30)</t>
  </si>
  <si>
    <t>Within - Additional cost per hour per person - After-hours</t>
  </si>
  <si>
    <t>Within - Costs per kilolitre water</t>
  </si>
  <si>
    <t>Within - Pump of water per hour or part thereof - light pump</t>
  </si>
  <si>
    <t>Within - Pump of water per hour or part thereof - Medium pump</t>
  </si>
  <si>
    <t>Within - Pump of water per hour or part thereof - Big pump</t>
  </si>
  <si>
    <t>Within - Use of foam and/or fire extinguishers</t>
  </si>
  <si>
    <t xml:space="preserve"> cost &amp;10% </t>
  </si>
  <si>
    <t>cost &amp;10%</t>
  </si>
  <si>
    <t>Outside - Register of calls</t>
  </si>
  <si>
    <t>Outside - Cost per kilometer</t>
  </si>
  <si>
    <t>Outside -Per hour per person (min 2 persone - 2xR50)</t>
  </si>
  <si>
    <t>Outside -Additional cost per hour per person - After-hours</t>
  </si>
  <si>
    <t>Outside - Costs per kilolitre water</t>
  </si>
  <si>
    <t>Outside - Pump of water per hour or part thereof - light pump</t>
  </si>
  <si>
    <t>Outside - Pump of water per hour or part thereof - Medium pump</t>
  </si>
  <si>
    <t>Outside - Pump of water per hour or part thereof - Big pump</t>
  </si>
  <si>
    <t>Outside - Use of foam and/or fire extinguishers</t>
  </si>
  <si>
    <t xml:space="preserve"> cost &amp;17% </t>
  </si>
  <si>
    <t>cost &amp;17%</t>
  </si>
  <si>
    <t>CARAVANPARK</t>
  </si>
  <si>
    <t>Per plot per day (max 5 people)</t>
  </si>
  <si>
    <t>Per person more than 5 (per day)</t>
  </si>
  <si>
    <t>Per plot per month (maxs 5 people)</t>
  </si>
  <si>
    <t>SPORTSGROUNDS</t>
  </si>
  <si>
    <t>REITZ (PIET GEYER PARK) / LINDLEY</t>
  </si>
  <si>
    <t>Annual - Rugby/soccer  - per club/school</t>
  </si>
  <si>
    <t>Annual - Athletics - per club/school</t>
  </si>
  <si>
    <t>Annual - Netball - per club/school</t>
  </si>
  <si>
    <t>Annual - Tennis per club/school</t>
  </si>
  <si>
    <t>Annual - Ringtennis per club/school</t>
  </si>
  <si>
    <t>Annual - Crieket per club/school</t>
  </si>
  <si>
    <t>Daily - Rent weekdays (without admission/trade) - Residents</t>
  </si>
  <si>
    <t>Daily - Rent weekends (without admission/trade) - Residents</t>
  </si>
  <si>
    <t>Daily - Deposit (Without admission/trade) - Residents</t>
  </si>
  <si>
    <t>Daily - Spotlights (without admission/trade) - Residents</t>
  </si>
  <si>
    <t>Daily - Rent weekdays (with admission/trade) - Residents</t>
  </si>
  <si>
    <t>Daily - Rent weekends (with admission/trade) - Residents</t>
  </si>
  <si>
    <t>Daily - Deposit (with admission/trade) - Residents</t>
  </si>
  <si>
    <t>Daily - Spotlights (with admission/trade) - Residents</t>
  </si>
  <si>
    <t>Daily - Rent weekdays (without admission/trade) - Non-Residents</t>
  </si>
  <si>
    <t>Daily - Rent weekends (without admission/trade) - Non-Residents</t>
  </si>
  <si>
    <t>Daily - Deposit (Without admission/trade) - Non-Residents</t>
  </si>
  <si>
    <t>Daily - Spotlights (without admission/trade) - Non-Residents</t>
  </si>
  <si>
    <t>Daily - Rent weekdays (with admission/trade) - Non-Residents</t>
  </si>
  <si>
    <t>Daily - Rent weekends (with admission/trade) - Non-Residents</t>
  </si>
  <si>
    <t>Daily - Deposit (with admission/trade) - Non-Residents</t>
  </si>
  <si>
    <t>Daily - Spotlights (with admission/trade) - Non-Residents</t>
  </si>
  <si>
    <t>PETSANA/PETRUS STEYN/NTHA/ARLINGTON</t>
  </si>
  <si>
    <t>SWIMMINGPOOL</t>
  </si>
  <si>
    <t>Daily tariff - Persons above 18 years</t>
  </si>
  <si>
    <t>Daily tariff - Persons above 10 years up to 18 years</t>
  </si>
  <si>
    <t>Daily tariff - Persons up to 10 years</t>
  </si>
  <si>
    <t>Seasonal tariff - Persons 10 years and up</t>
  </si>
  <si>
    <t>Seasonal tariff - Persons below 10 years</t>
  </si>
  <si>
    <t>Corporate Services</t>
  </si>
  <si>
    <t>Property</t>
  </si>
  <si>
    <t>Store Rooms per sqm per month</t>
  </si>
  <si>
    <t>Municipal houses per month</t>
  </si>
  <si>
    <t>Farms</t>
  </si>
  <si>
    <t>Stationery</t>
  </si>
  <si>
    <t>Photocopying per page</t>
  </si>
  <si>
    <t>2010-2011</t>
  </si>
  <si>
    <t>2009-2010</t>
  </si>
  <si>
    <t>Excl VAT</t>
  </si>
  <si>
    <t>Incl VAT</t>
  </si>
  <si>
    <t>Increase %</t>
  </si>
  <si>
    <t>Increase R</t>
  </si>
  <si>
    <t>2011-2012</t>
  </si>
  <si>
    <t>Sewer Blokage (Within boundry)</t>
  </si>
  <si>
    <t>Per blokage</t>
  </si>
  <si>
    <t>Commercial</t>
  </si>
  <si>
    <t>INDUSTRIAL</t>
  </si>
  <si>
    <t>Large Power User 400V (Scale 3A)</t>
  </si>
  <si>
    <t>Basic charge (per month)</t>
  </si>
  <si>
    <t>Demand charge</t>
  </si>
  <si>
    <t>Large Power User 11kV (Scale 3B)</t>
  </si>
  <si>
    <t>Replaces the Business (Above 50Kva)</t>
  </si>
  <si>
    <t xml:space="preserve">The "Business (Below 50Kva) must </t>
  </si>
  <si>
    <t>Possible VKB &amp; New Chicken Farm</t>
  </si>
  <si>
    <t>As per NERSA approved tariffs</t>
  </si>
  <si>
    <t>2012-2013</t>
  </si>
  <si>
    <t xml:space="preserve"> </t>
  </si>
  <si>
    <t xml:space="preserve">  2013/2014</t>
  </si>
  <si>
    <t xml:space="preserve">Owner/Tenant </t>
  </si>
  <si>
    <t>Electricity Reconnection Fee (Township)</t>
  </si>
  <si>
    <t>Inspection and testing of installations</t>
  </si>
  <si>
    <t>Meter readings</t>
  </si>
  <si>
    <t>1st default reconnection for debt collection</t>
  </si>
  <si>
    <t>Testing cables and Switchgear etc.</t>
  </si>
  <si>
    <t>Domestic Conventional</t>
  </si>
  <si>
    <t>Domestic - Prepaid</t>
  </si>
  <si>
    <t>Residential - Conventional</t>
  </si>
  <si>
    <t>Residential - Prepaid</t>
  </si>
  <si>
    <t xml:space="preserve">  2012/2013</t>
  </si>
  <si>
    <t>All - Excluding Industries &amp; Departmental</t>
  </si>
  <si>
    <t xml:space="preserve">Consumption - 0 to 10kl (per kl) </t>
  </si>
  <si>
    <t xml:space="preserve">Consumption - 11 to 15kl (per kl) </t>
  </si>
  <si>
    <t xml:space="preserve">Consumption - 16 to 20kl (per kl) </t>
  </si>
  <si>
    <t xml:space="preserve">Consumption - 21 to 25kl (per kl) </t>
  </si>
  <si>
    <t xml:space="preserve">Consumption - 26 and more (per kl) </t>
  </si>
  <si>
    <t>Consumption 0 to 200kl (per kl )</t>
  </si>
  <si>
    <t>Consumption 201 and more (per kl )</t>
  </si>
  <si>
    <t>Free Basic Services Indigents 6kl (per kl)</t>
  </si>
  <si>
    <t>Consumption - Min of 10 kl per month (per kl)</t>
  </si>
  <si>
    <t>Availability charge - Resedential - Vacant stand</t>
  </si>
  <si>
    <t>Availability charge - Non-resedential - Vacant stand</t>
  </si>
  <si>
    <t>Connections - removal of meter &amp; disconnect</t>
  </si>
  <si>
    <t>Provide &amp; install 20mm pipe &amp; meter</t>
  </si>
  <si>
    <t>Provide &amp; install 25mm pipe &amp; meter</t>
  </si>
  <si>
    <t>Provide &amp; install 50 to 150mm pipe &amp; meter</t>
  </si>
  <si>
    <t>Special reading request (excl. new consumer)</t>
  </si>
  <si>
    <t>Re-installing removed meter</t>
  </si>
  <si>
    <t>Testing of  0 to 25mm meter</t>
  </si>
  <si>
    <t>Testing of  25mm and bigger meter</t>
  </si>
  <si>
    <t>VIP toilets - per suction</t>
  </si>
  <si>
    <t>Availability charge - residential - vancant stands</t>
  </si>
  <si>
    <t>Availability charge - non-residential - vancant stands</t>
  </si>
  <si>
    <t>Re-inspection per connection</t>
  </si>
  <si>
    <t>Sealing opening (per connection)</t>
  </si>
  <si>
    <t>Re-open sealed connection</t>
  </si>
  <si>
    <t>Alterations to gullies (per gulley)</t>
  </si>
  <si>
    <t>Opening of blocked sewer (private)</t>
  </si>
  <si>
    <t>Exhumantion Fee</t>
  </si>
  <si>
    <t>Erection of Memorials on graves</t>
  </si>
  <si>
    <t>Matches</t>
  </si>
  <si>
    <t>Deposit Refundable</t>
  </si>
  <si>
    <t>Training fee (per hour)</t>
  </si>
  <si>
    <t>Tournament (Commercial)</t>
  </si>
  <si>
    <t>Provincial</t>
  </si>
  <si>
    <t>Rental</t>
  </si>
  <si>
    <t>District or area</t>
  </si>
  <si>
    <t>Schools</t>
  </si>
  <si>
    <t>ATHLETICS</t>
  </si>
  <si>
    <t>NON-SPORTING EVENTS</t>
  </si>
  <si>
    <t>Musical/Festivals</t>
  </si>
  <si>
    <t>Floodlights (per hour)</t>
  </si>
  <si>
    <t>Political</t>
  </si>
  <si>
    <t>Churches</t>
  </si>
  <si>
    <t>Fund Raising Events</t>
  </si>
  <si>
    <t>Standard Waste Management By-law (PN Nr2 of 9 Dec '11))</t>
  </si>
  <si>
    <t>Standard impondment Animal By-Law (PN Nr 192 Dec '01)</t>
  </si>
  <si>
    <t>Standard Street Trading By-law (PN Nr 179 9 Dec '11)</t>
  </si>
  <si>
    <t>Standard Cemeteries/Crematoria By-Lawsn(PN 174 of 9 Dec '11</t>
  </si>
  <si>
    <t xml:space="preserve">Office space per sqm p. m. </t>
  </si>
  <si>
    <t>R8.50 p. ha</t>
  </si>
  <si>
    <t>Parking relaxation</t>
  </si>
  <si>
    <t>Permit for demolition</t>
  </si>
  <si>
    <t>Consumption (per kwh) (Block 1 =   0 - 1000kwh)</t>
  </si>
  <si>
    <t>Consumption (per kwh) (Block 2 =    &gt; 1000kwh)</t>
  </si>
  <si>
    <t xml:space="preserve">  2014/2015</t>
  </si>
  <si>
    <t>Concent use</t>
  </si>
  <si>
    <t xml:space="preserve">  2015/2016</t>
  </si>
  <si>
    <t>Disconnect &amp; Reconnect - Electricity (Towns)</t>
  </si>
  <si>
    <t>Pre-paid Blocking Fee</t>
  </si>
  <si>
    <t>Meter Transfers (Indigents)</t>
  </si>
  <si>
    <t>Meter Transfers (Non-Indigents)</t>
  </si>
  <si>
    <t>Removal of service connection</t>
  </si>
  <si>
    <t>New connections.</t>
  </si>
  <si>
    <t>Single Phase Prepaid meter.</t>
  </si>
  <si>
    <t>Three Phase Prepaid meter.</t>
  </si>
  <si>
    <t>Ready board.</t>
  </si>
  <si>
    <t>Departmental Tariffs.</t>
  </si>
  <si>
    <t>Electrician plus Assistant</t>
  </si>
  <si>
    <t>General Worker</t>
  </si>
  <si>
    <t>Vehicle Tariffs (Departmental)</t>
  </si>
  <si>
    <t>Cherry Picker ( Minimum of 1 Hour)</t>
  </si>
  <si>
    <t>Cherry Picker ( Minimum of 2 kilometres)</t>
  </si>
  <si>
    <t>Crane Truck ( Minimum of 1 Hour)</t>
  </si>
  <si>
    <t>Crane Truck ( Minimum of 2 kilometres)</t>
  </si>
  <si>
    <t>Step ladder (Minimum of 1 Hour)</t>
  </si>
  <si>
    <t>Bucket toilets - minimum per month</t>
  </si>
  <si>
    <t>New Sewer Connection</t>
  </si>
  <si>
    <t xml:space="preserve">  2016/2017</t>
  </si>
  <si>
    <t>0 - 40A Single Phase (Indigent) Total cost</t>
  </si>
  <si>
    <t>Single Phase 0 to 60A - per Amp (Max 20m. Above at cost  10%)</t>
  </si>
  <si>
    <t>Three Phase 0 to 80A - per Amp (Max 20m. Above at cost  10%)</t>
  </si>
  <si>
    <t>Three Phase Above 80A - per Amp (Max 20m. Above @ cost  10%)</t>
  </si>
  <si>
    <t>Upgrades - Single Phase (20 - 40A) Per Amp</t>
  </si>
  <si>
    <t>Upgrades - Single Phase (40 - 60A) Per Amp</t>
  </si>
  <si>
    <t>Upgrades - Single Phase (60 - 80A) Per Amp</t>
  </si>
  <si>
    <t>Upgrades (Three Phase) Per Amp (Below 100A)</t>
  </si>
  <si>
    <t>Upgrades (Three Phase) Per Amp (100A and above)</t>
  </si>
  <si>
    <t>Cost &amp; 15%</t>
  </si>
  <si>
    <t>Buildingplans per m² (101m² and more)</t>
  </si>
  <si>
    <t>Application advertisingsigns, fuelsigns, pumpsigns,etc.</t>
  </si>
  <si>
    <t>Monthly advertising fee 50 x 50cm (or part thereof)</t>
  </si>
  <si>
    <t>Temporary structure - rent per month</t>
  </si>
  <si>
    <t>Rezoning, subdivision, consolidation, etc. - per application</t>
  </si>
  <si>
    <t>Rezoning, subdivision, consol, etc. - p. add portion after 5th</t>
  </si>
  <si>
    <t>Approved transgressions on municipal property - per month</t>
  </si>
  <si>
    <t>Building deposit (per application) (Refundable)</t>
  </si>
  <si>
    <t>Removal, amendment, suspension of restrict title conditions</t>
  </si>
  <si>
    <t>Amendment of general plan</t>
  </si>
  <si>
    <t>Application for permanent closure of public place</t>
  </si>
  <si>
    <t>Appeal on decision</t>
  </si>
  <si>
    <t>Township Establishment</t>
  </si>
  <si>
    <t>Single - 0 - 500 (per erf)</t>
  </si>
  <si>
    <t>Single - 501 - 1000 (per erf)</t>
  </si>
  <si>
    <t>Single - 1001 and more (per erf)</t>
  </si>
  <si>
    <t>Group - 0 - 500 (per erf)</t>
  </si>
  <si>
    <t>Group - 501 - 1000 (per erf)</t>
  </si>
  <si>
    <t>Group - 1001 and more (per erf)</t>
  </si>
  <si>
    <t>Business &amp; Other - 0 - 500 (per erf)</t>
  </si>
  <si>
    <t>Business &amp; Other - 501 - 1000 (per erf)</t>
  </si>
  <si>
    <t>Business &amp; Other - 1001 and more (per erf)</t>
  </si>
  <si>
    <t>Industrial - 0 - 500 (per erf)</t>
  </si>
  <si>
    <t>Industrial - 501 - 1000 (per erf)</t>
  </si>
  <si>
    <t>Industrial - 1001 and more (per erf)</t>
  </si>
  <si>
    <t xml:space="preserve">  2017/2018</t>
  </si>
  <si>
    <t>PUBLIC SAFETY</t>
  </si>
  <si>
    <t>Storage per day - Impounded Light Motor Vehicle</t>
  </si>
  <si>
    <t>Storage per day - Impounded Heavy Motor Vehicle</t>
  </si>
  <si>
    <t>Pounding of Stray Animal -(Per Animal)</t>
  </si>
  <si>
    <t>Escourting of Funeral - (Per Funeral) *Optional</t>
  </si>
  <si>
    <t>Events Support Fee</t>
  </si>
  <si>
    <t>Business (Retail ) - Per Collection</t>
  </si>
  <si>
    <t>Concrete Slabs for Graves (Per Slab)</t>
  </si>
  <si>
    <t>National Games - (Per day)</t>
  </si>
  <si>
    <t>Provincial or Regional Games - (Per day)</t>
  </si>
  <si>
    <t>Local Games - (Per day)</t>
  </si>
  <si>
    <t>Piet Geyer Stadium</t>
  </si>
  <si>
    <t>Mamafubedu Stadium</t>
  </si>
  <si>
    <t>Building in line relaxation - (per month)</t>
  </si>
  <si>
    <t>Local Games - (Per game)</t>
  </si>
  <si>
    <t xml:space="preserve">                                                            - (Annual Fee)                      </t>
  </si>
  <si>
    <t>PARKS</t>
  </si>
  <si>
    <t>Removing trees ( Private)</t>
  </si>
  <si>
    <t>GRASS CUTTING</t>
  </si>
  <si>
    <t>Per m2</t>
  </si>
  <si>
    <t>Building Clause Certificate</t>
  </si>
  <si>
    <t xml:space="preserve">               -  0 to 150mm</t>
  </si>
  <si>
    <t xml:space="preserve">               -  150 to 300mm</t>
  </si>
  <si>
    <t xml:space="preserve">               -300 to 600mm</t>
  </si>
  <si>
    <t xml:space="preserve">                -&gt;600mm</t>
  </si>
  <si>
    <t>Late payment fee</t>
  </si>
  <si>
    <t>N/A</t>
  </si>
  <si>
    <t>Cost &amp; 20%</t>
  </si>
  <si>
    <t>Basic/Availability charge (per month)</t>
  </si>
  <si>
    <t>Basic/Available charge (per month)</t>
  </si>
  <si>
    <t xml:space="preserve">Commercial &gt; 45 KVA (11 kVa)incl. Schools, Gov, Old Age (Agriculture basic charge x 2) </t>
  </si>
  <si>
    <t>Impounding of Heavy Motor Vehicle</t>
  </si>
  <si>
    <t>Impounding of Light Motor Vehicle</t>
  </si>
  <si>
    <t>Rent Chairs - per Chair</t>
  </si>
  <si>
    <t xml:space="preserve">Rent tables - per table </t>
  </si>
  <si>
    <t>NEW</t>
  </si>
  <si>
    <t>CANCELLED</t>
  </si>
  <si>
    <t>CENCELLED</t>
  </si>
  <si>
    <t>ROADS AND STORMWATER</t>
  </si>
  <si>
    <t>Refundable deposit for repair of services when a way leave is granted</t>
  </si>
  <si>
    <r>
      <t>Cost and road repair(m</t>
    </r>
    <r>
      <rPr>
        <sz val="11"/>
        <color rgb="FF000000"/>
        <rFont val="Calibri"/>
        <family val="2"/>
      </rPr>
      <t>²)</t>
    </r>
  </si>
  <si>
    <t>Cost of kerb repair(m)</t>
  </si>
  <si>
    <r>
      <t>Cost of paving repairs(m</t>
    </r>
    <r>
      <rPr>
        <sz val="11"/>
        <color rgb="FF000000"/>
        <rFont val="Calibri"/>
        <family val="2"/>
      </rPr>
      <t>²)</t>
    </r>
  </si>
  <si>
    <r>
      <t>Gravel material(m</t>
    </r>
    <r>
      <rPr>
        <sz val="11"/>
        <color rgb="FF000000"/>
        <rFont val="Calibri"/>
        <family val="2"/>
      </rPr>
      <t>³)</t>
    </r>
  </si>
  <si>
    <t>Residential property access driveway (m)</t>
  </si>
  <si>
    <t>Industrial property access driveway(m)</t>
  </si>
  <si>
    <t>Business property access driveway(m)</t>
  </si>
  <si>
    <t xml:space="preserve">  2018/2019</t>
  </si>
  <si>
    <t>Petsana Stadium</t>
  </si>
  <si>
    <t>Consumption (per kwh) (Block 4 =    &gt;1000)</t>
  </si>
  <si>
    <t>Coventional incl. Schools, Gov, Old Age (Agriculture basic charge x 2)</t>
  </si>
  <si>
    <t>Prepaid incl. Schools, Gov, Old Age (Agriculture basic charge x 2)</t>
  </si>
  <si>
    <t xml:space="preserve">Commercial &gt; 70 KVA incl. Schools, Gov, Old Age (Agriculture basic charge x 2) </t>
  </si>
  <si>
    <t>Consumption/Energy charge</t>
  </si>
  <si>
    <t>Conventional &amp; Prepaid (&gt; 70kVA)</t>
  </si>
  <si>
    <t>Disconnect &amp; Reconnect - Electricity</t>
  </si>
  <si>
    <t>Tariffs not included in the tariff list</t>
  </si>
  <si>
    <t>Property owned by the state or an organ of state (Including Education)</t>
  </si>
  <si>
    <t>Final notice fee</t>
  </si>
  <si>
    <t>Electricity Reconnection Fee (Default payment)</t>
  </si>
  <si>
    <t>Energy charge</t>
  </si>
  <si>
    <t>2019/2020</t>
  </si>
  <si>
    <t>CONSUMER DEPOSIT'S (Minimum)</t>
  </si>
  <si>
    <t>Residential (Minimum)</t>
  </si>
  <si>
    <t>Flats (Minimum)</t>
  </si>
  <si>
    <t>Business (Minimum)</t>
  </si>
  <si>
    <t>Meter tempering fine (Residential)</t>
  </si>
  <si>
    <t>Meter tempering fine (Business)</t>
  </si>
  <si>
    <t>Meter tempering fine (Industrial)</t>
  </si>
  <si>
    <t>Proof of Residense</t>
  </si>
  <si>
    <t>Removal/Re-installing service connection. (Residential)</t>
  </si>
  <si>
    <t>Removal/Re-installing service connection. (Business)</t>
  </si>
  <si>
    <t>Removal/Re-installing service connection. (Industrial)</t>
  </si>
  <si>
    <t>Consumption - Min of 20 kl per month (per kl)</t>
  </si>
  <si>
    <t>Minimum (1 or 2 toilets per month)</t>
  </si>
  <si>
    <t>Minimum (per toilet/urinal per month)</t>
  </si>
  <si>
    <t>Farms/Smallholdings - The toilet/urinal fee &amp; additional cost (Labour, fuel, etc.) &amp; 20%</t>
  </si>
  <si>
    <t>Farms/Smallholdings - The cost &amp; additional cost (Labour, fuel, etc.) &amp; 20%</t>
  </si>
  <si>
    <t>Daily fee for Impounded Animal - (Per Animal)</t>
  </si>
  <si>
    <t>Residential (Including churches, old age homes, etc.)- Minimum</t>
  </si>
  <si>
    <t>Farms/Smallholdings - Per bin per month (Customer to deliver to within urban boundaries or refuse site). See policy</t>
  </si>
  <si>
    <t>Farms/Smallholdings - Per bin per month (Customer to deliver to within urban boundaries or at refuse site). See policy</t>
  </si>
  <si>
    <t>Practice (Per day - Local registered clubs only)</t>
  </si>
  <si>
    <t>Vacant site per sqm p.m.</t>
  </si>
  <si>
    <t>Municipal farms other than grazing per hectare per annum (or part thereof).</t>
  </si>
  <si>
    <t>Municipal farms for grazing per hectare per annum (or part thereof)</t>
  </si>
  <si>
    <t>Photocopying per page (paper excluding)</t>
  </si>
  <si>
    <t>Consumption - Min of 40 kl per month (per kl)</t>
  </si>
  <si>
    <t>Consumption - Min of 80 kl per month (per kl)</t>
  </si>
  <si>
    <t>Illegal connection fine - Residential</t>
  </si>
  <si>
    <t>Illegal connection fine - Business</t>
  </si>
  <si>
    <t>Illegal connection fine - Industrial</t>
  </si>
  <si>
    <t>Special service (waste)</t>
  </si>
  <si>
    <t>NOTES ON THE TARIFF LIST FOR 2019/2020</t>
  </si>
  <si>
    <t>The tariffs for basic services were increased with 6%. Al other "NON-BASIC SERVICES" were increased with 20% as discussed in the Budget meeting on 17 May 2019.</t>
  </si>
  <si>
    <t>The tariffs relating to Electricity (basic tariffs) were increased between 9% and 15%. The tariffs were submitted to NERSA who needs to approve the tariffs. These final approval of these tariffs lies with NERSA. It must be stipulated in the Budget meeting that the council approves the tariffs on electricity with the condition that the NERSA approval will be final call on the tariffs.</t>
  </si>
  <si>
    <t>It was discussed at the Budget meeting that tariffs supplied, where applicable, do not include delivery/transport costs unless specifically applicable.</t>
  </si>
  <si>
    <t>Rental of any Council vehicles/equipement must be cost effective. The new yellow fleet tariffs (per hour) is a "dry" (excluding fuel and oil) tariff and without any labour (driver &amp; other possible labour). The tariffs in this regard must thus be calculated very carefully to ensure that all costs, including the prescribed 20% fee, must be covered by the tariffs.</t>
  </si>
  <si>
    <t>It was previously discussed that the building plans do not cover the actual expenditure involved such as the labour costs and the traveling to Bethlehem (x2) for the plan approvals. Tha tariffs must be analized and corrected to recover the costs.</t>
  </si>
  <si>
    <t>It was also previously highlighted that the costs for new connections (water, electricity and sewer) do not in all instances takes into consideration the distance (minimum &amp; maximum) of the connection from the main infrastructure to the point of connection to the site. It was proposed that these costs must rather be placed as "Actual costs &amp; 20%) to ensure the recovery of the expenditure.</t>
  </si>
  <si>
    <t>During the last MANCO it was proposed that each service department must be instructed to do at least 10 site audits per month as the site audit process is not materializing. This will ensure at least 480 sites per annum and which will be to the advantage of every department and the institution as a whole.</t>
  </si>
  <si>
    <t>A notice was seen in the media that the Johannesburg Metro has increased its tariffs as follows: Electricity (13,07%), Water (9,9%), Rates (5,5%) and Refuse (7%). It is taken that the sewer tariffs will also increase as per the water tariffs of 9,9%.</t>
  </si>
  <si>
    <t>The provious proposals that a quick workshop on the Council's tariffs be called to discussed the recovery of expenditure with tariffs is again proposed as a matter of urgency.</t>
  </si>
  <si>
    <t>Note must be taken that the rates tariffs on government property had to be reduced dramatically to bring it in line with the business tariffs. A letter was received from DPW that the tariffs for government that are being billed on "business" must be reduced to Departmental tariffs. Nketoana was billing government approximately 300% above its Business tariffs. The said tariffs have now been brought down to Business tariffs. It is proposed that the tariffs remain on Business tariffs as government do not pay deposits, their services are not terminated due to non-payment, they do not pay interest on their late payments which occures on a monthly basis and the fact that Council had to write off hunderds of thousands of rands on old debt as it occured on the previous financial systems and this office could not supply any supporting documentation for it.</t>
  </si>
  <si>
    <t>It must be again stressed that where lease agreements are entered into, irrespective whether it has a monitory value or not, all services are payable, even if it is not stipulated in the agreements or not.</t>
  </si>
  <si>
    <t>It was also decided in the Budget meeting that all car wash facilities be fitted with metering devices immediately and if the usages and other basic charges are not paid that the supply of water be terminated immediately. The water can in these instances be terminated as it is do not create a health risk as it is not depended on personal usage. The car wash at the Reitz office (car park) must also be terminated immediately.</t>
  </si>
  <si>
    <t>The principle that the expenditure must in all instances be recovered, from the one who creates/cuases it, must be adhered to in all instances.</t>
  </si>
  <si>
    <t>Note must be taken that the proposed tariff for the supply of "proof of residence" will be charged as from 1 July 2019. The fee will be payable before the said document will be issued …on condition that the applicant qualifies in accordance with the set conditions. Part of this is that it will not be issued if the site or applicant onws the Council any money. Indigents will receive it free of charge as long as the names of the applicants appear on the Indigent Application Form.</t>
  </si>
  <si>
    <t>It was also discussed in the Budget meeting that the overtime work, other than emergency infrastructure work, must be terminated immediately or alternatively the costs must be paid by the person requesting/causing the service. This will include the after hour (week-end and after hour in the week) costs for graves, sewer blockages within private properties, replacement of meters, etc.</t>
  </si>
  <si>
    <t>2020/2021</t>
  </si>
  <si>
    <t>DRAFT - NKETOANA TARIFF LIST FOR 2020/2021 (Before NERSA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</si>
</sst>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R&quot;\ #,##0;[Red]&quot;R&quot;\ \-#,##0"/>
    <numFmt numFmtId="165" formatCode="&quot;R&quot;\ #,##0.00;[Red]&quot;R&quot;\ \-#,##0.00"/>
    <numFmt numFmtId="166" formatCode="_ * #,##0.00_ ;_ * \-#,##0.00_ ;_ * &quot;-&quot;??_ ;_ @_ "/>
    <numFmt numFmtId="167" formatCode="0.0000"/>
    <numFmt numFmtId="168" formatCode="0.00000"/>
    <numFmt numFmtId="169" formatCode="0.000000"/>
    <numFmt numFmtId="170" formatCode="#,##0.0000"/>
    <numFmt numFmtId="171" formatCode="#,##0.0000_ ;\-#,##0.0000\ "/>
    <numFmt numFmtId="172" formatCode="#,##0.000000"/>
    <numFmt numFmtId="173" formatCode="#,##0.0000000"/>
    <numFmt numFmtId="174" formatCode="0.0000000"/>
  </numFmts>
  <fonts count="19"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b/>
      <i/>
      <sz val="11"/>
      <color rgb="FF000000"/>
      <name val="Calibri"/>
      <family val="2"/>
      <scheme val="minor"/>
    </font>
    <font>
      <b/>
      <i/>
      <u/>
      <sz val="16"/>
      <color rgb="FF000000"/>
      <name val="Calibri"/>
      <family val="2"/>
      <scheme val="minor"/>
    </font>
    <font>
      <sz val="11"/>
      <color theme="1"/>
      <name val="Calibri"/>
      <family val="2"/>
      <scheme val="minor"/>
    </font>
    <font>
      <b/>
      <sz val="14"/>
      <color rgb="FF000000"/>
      <name val="Calibri"/>
      <family val="2"/>
      <scheme val="minor"/>
    </font>
    <font>
      <sz val="11"/>
      <color rgb="FFFF0000"/>
      <name val="Calibri"/>
      <family val="2"/>
      <scheme val="minor"/>
    </font>
    <font>
      <b/>
      <sz val="11"/>
      <color rgb="FFFF0000"/>
      <name val="Calibri"/>
      <family val="2"/>
      <scheme val="minor"/>
    </font>
    <font>
      <sz val="12"/>
      <color rgb="FF000000"/>
      <name val="Calibri"/>
      <family val="2"/>
      <scheme val="minor"/>
    </font>
    <font>
      <b/>
      <sz val="12"/>
      <color rgb="FFFF0000"/>
      <name val="Calibri"/>
      <family val="2"/>
      <scheme val="minor"/>
    </font>
    <font>
      <i/>
      <sz val="11"/>
      <color rgb="FF000000"/>
      <name val="Calibri"/>
      <family val="2"/>
      <scheme val="minor"/>
    </font>
    <font>
      <sz val="10"/>
      <name val="Calibri"/>
      <family val="2"/>
      <scheme val="minor"/>
    </font>
    <font>
      <sz val="11"/>
      <name val="Calibri"/>
      <family val="2"/>
      <scheme val="minor"/>
    </font>
    <font>
      <sz val="11"/>
      <color rgb="FF000000"/>
      <name val="Calibri"/>
      <family val="2"/>
    </font>
    <font>
      <b/>
      <sz val="11"/>
      <name val="Calibri"/>
      <family val="2"/>
      <scheme val="minor"/>
    </font>
    <font>
      <b/>
      <sz val="14"/>
      <color theme="1"/>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1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6" fontId="7" fillId="0" borderId="0" applyFont="0" applyFill="0" applyBorder="0" applyAlignment="0" applyProtection="0"/>
    <xf numFmtId="9" fontId="7" fillId="0" borderId="0" applyFont="0" applyFill="0" applyBorder="0" applyAlignment="0" applyProtection="0"/>
  </cellStyleXfs>
  <cellXfs count="295">
    <xf numFmtId="0" fontId="0" fillId="0" borderId="0" xfId="0"/>
    <xf numFmtId="0" fontId="0" fillId="0" borderId="0" xfId="0" applyFill="1" applyProtection="1">
      <protection locked="0"/>
    </xf>
    <xf numFmtId="10" fontId="0" fillId="0" borderId="0" xfId="2" applyNumberFormat="1" applyFont="1" applyFill="1" applyProtection="1">
      <protection locked="0"/>
    </xf>
    <xf numFmtId="0" fontId="0" fillId="0" borderId="0" xfId="0" applyProtection="1">
      <protection locked="0"/>
    </xf>
    <xf numFmtId="10" fontId="0" fillId="3" borderId="0" xfId="0" applyNumberFormat="1" applyFill="1" applyAlignment="1" applyProtection="1">
      <alignment horizontal="center" vertical="center"/>
      <protection locked="0"/>
    </xf>
    <xf numFmtId="10" fontId="0" fillId="3" borderId="0" xfId="0" applyNumberFormat="1" applyFill="1" applyProtection="1">
      <protection locked="0"/>
    </xf>
    <xf numFmtId="166" fontId="0" fillId="0" borderId="0" xfId="1" applyFont="1" applyFill="1" applyProtection="1">
      <protection locked="0"/>
    </xf>
    <xf numFmtId="171" fontId="0" fillId="0" borderId="0" xfId="1" applyNumberFormat="1" applyFont="1" applyFill="1" applyProtection="1">
      <protection locked="0"/>
    </xf>
    <xf numFmtId="0" fontId="1" fillId="0" borderId="0" xfId="0" applyFont="1" applyFill="1" applyProtection="1">
      <protection locked="0"/>
    </xf>
    <xf numFmtId="0" fontId="0" fillId="6" borderId="0" xfId="0" applyFill="1" applyProtection="1">
      <protection locked="0"/>
    </xf>
    <xf numFmtId="0" fontId="0" fillId="11" borderId="0" xfId="0" applyFill="1" applyProtection="1">
      <protection locked="0"/>
    </xf>
    <xf numFmtId="0" fontId="9" fillId="11" borderId="0" xfId="0" applyFont="1" applyFill="1" applyProtection="1">
      <protection locked="0"/>
    </xf>
    <xf numFmtId="0" fontId="0" fillId="0" borderId="0" xfId="0" applyFill="1" applyProtection="1"/>
    <xf numFmtId="0" fontId="0" fillId="0" borderId="0" xfId="0" applyFont="1" applyProtection="1"/>
    <xf numFmtId="10" fontId="0" fillId="0" borderId="0" xfId="2" applyNumberFormat="1" applyFont="1" applyFill="1" applyProtection="1"/>
    <xf numFmtId="0" fontId="15" fillId="0" borderId="0" xfId="0" applyFont="1" applyProtection="1"/>
    <xf numFmtId="0" fontId="0" fillId="0" borderId="0" xfId="0" applyProtection="1"/>
    <xf numFmtId="10" fontId="0" fillId="0" borderId="0" xfId="0" applyNumberFormat="1" applyProtection="1"/>
    <xf numFmtId="170" fontId="0" fillId="0" borderId="0" xfId="0" applyNumberFormat="1" applyProtection="1"/>
    <xf numFmtId="4" fontId="0" fillId="0" borderId="0" xfId="0" applyNumberFormat="1" applyProtection="1"/>
    <xf numFmtId="10" fontId="0" fillId="0" borderId="0" xfId="0" applyNumberFormat="1" applyFill="1" applyProtection="1"/>
    <xf numFmtId="0" fontId="8" fillId="4" borderId="4" xfId="0" applyFont="1" applyFill="1" applyBorder="1" applyProtection="1"/>
    <xf numFmtId="0" fontId="2" fillId="4" borderId="4" xfId="0" applyFont="1" applyFill="1" applyBorder="1" applyProtection="1"/>
    <xf numFmtId="9" fontId="2" fillId="4" borderId="4" xfId="0" applyNumberFormat="1" applyFont="1" applyFill="1" applyBorder="1" applyProtection="1"/>
    <xf numFmtId="0" fontId="2" fillId="4" borderId="4" xfId="0" applyFont="1" applyFill="1" applyBorder="1" applyAlignment="1" applyProtection="1">
      <alignment horizontal="center"/>
    </xf>
    <xf numFmtId="9" fontId="2" fillId="4" borderId="4" xfId="0" applyNumberFormat="1" applyFont="1" applyFill="1" applyBorder="1" applyAlignment="1" applyProtection="1">
      <alignment horizontal="center"/>
    </xf>
    <xf numFmtId="0" fontId="3" fillId="4" borderId="4" xfId="0" applyFont="1" applyFill="1" applyBorder="1" applyAlignment="1" applyProtection="1">
      <alignment horizontal="center"/>
    </xf>
    <xf numFmtId="0" fontId="0" fillId="0" borderId="4" xfId="0" applyFill="1" applyBorder="1" applyAlignment="1" applyProtection="1">
      <alignment horizontal="center"/>
    </xf>
    <xf numFmtId="10" fontId="2" fillId="4" borderId="4" xfId="0" applyNumberFormat="1" applyFont="1" applyFill="1" applyBorder="1" applyAlignment="1" applyProtection="1">
      <alignment horizontal="center"/>
    </xf>
    <xf numFmtId="170" fontId="0" fillId="0" borderId="4" xfId="0" applyNumberFormat="1" applyBorder="1" applyProtection="1"/>
    <xf numFmtId="10" fontId="0" fillId="0" borderId="4" xfId="0" applyNumberFormat="1" applyBorder="1" applyProtection="1"/>
    <xf numFmtId="0" fontId="0" fillId="0" borderId="4" xfId="0" applyBorder="1" applyProtection="1"/>
    <xf numFmtId="4" fontId="2" fillId="4" borderId="6" xfId="0" applyNumberFormat="1" applyFont="1" applyFill="1" applyBorder="1" applyAlignment="1" applyProtection="1">
      <alignment horizontal="center"/>
    </xf>
    <xf numFmtId="9" fontId="2" fillId="4" borderId="6" xfId="0" applyNumberFormat="1" applyFont="1" applyFill="1" applyBorder="1" applyAlignment="1" applyProtection="1">
      <alignment horizontal="center"/>
    </xf>
    <xf numFmtId="0" fontId="2" fillId="4" borderId="6" xfId="0" applyFont="1" applyFill="1" applyBorder="1" applyAlignment="1" applyProtection="1">
      <alignment horizontal="center"/>
    </xf>
    <xf numFmtId="4" fontId="1" fillId="4" borderId="6" xfId="0" applyNumberFormat="1" applyFont="1" applyFill="1" applyBorder="1" applyAlignment="1" applyProtection="1">
      <alignment horizontal="center"/>
    </xf>
    <xf numFmtId="9" fontId="1" fillId="4" borderId="6" xfId="0" applyNumberFormat="1" applyFont="1" applyFill="1" applyBorder="1" applyAlignment="1" applyProtection="1">
      <alignment horizontal="center"/>
    </xf>
    <xf numFmtId="0" fontId="1" fillId="4" borderId="6" xfId="0" applyFont="1" applyFill="1" applyBorder="1" applyAlignment="1" applyProtection="1">
      <alignment horizontal="center"/>
    </xf>
    <xf numFmtId="4" fontId="17" fillId="4" borderId="6" xfId="0" applyNumberFormat="1" applyFont="1" applyFill="1" applyBorder="1" applyAlignment="1" applyProtection="1">
      <alignment horizontal="center"/>
    </xf>
    <xf numFmtId="9" fontId="17" fillId="4" borderId="6" xfId="0" applyNumberFormat="1" applyFont="1" applyFill="1" applyBorder="1" applyAlignment="1" applyProtection="1">
      <alignment horizontal="center"/>
    </xf>
    <xf numFmtId="0" fontId="17" fillId="4" borderId="6" xfId="0" applyFont="1" applyFill="1" applyBorder="1" applyAlignment="1" applyProtection="1">
      <alignment horizontal="center"/>
    </xf>
    <xf numFmtId="0" fontId="3" fillId="0" borderId="4" xfId="0" applyFont="1" applyFill="1" applyBorder="1" applyProtection="1"/>
    <xf numFmtId="168" fontId="3" fillId="0" borderId="4" xfId="0" applyNumberFormat="1" applyFont="1" applyFill="1" applyBorder="1" applyProtection="1"/>
    <xf numFmtId="167" fontId="3" fillId="0" borderId="4" xfId="0" applyNumberFormat="1" applyFont="1" applyFill="1" applyBorder="1" applyProtection="1"/>
    <xf numFmtId="10" fontId="3" fillId="0" borderId="4" xfId="0" applyNumberFormat="1" applyFont="1" applyFill="1" applyBorder="1" applyProtection="1"/>
    <xf numFmtId="169" fontId="3" fillId="0" borderId="4" xfId="0" applyNumberFormat="1" applyFont="1" applyFill="1" applyBorder="1" applyProtection="1"/>
    <xf numFmtId="167" fontId="2" fillId="0" borderId="4" xfId="0" applyNumberFormat="1" applyFont="1" applyFill="1" applyBorder="1" applyProtection="1"/>
    <xf numFmtId="9" fontId="2" fillId="0" borderId="4" xfId="0" applyNumberFormat="1" applyFont="1" applyFill="1" applyBorder="1" applyAlignment="1" applyProtection="1">
      <alignment horizontal="right"/>
    </xf>
    <xf numFmtId="0" fontId="0" fillId="0" borderId="4" xfId="0" applyFill="1" applyBorder="1" applyProtection="1"/>
    <xf numFmtId="10" fontId="0" fillId="0" borderId="4" xfId="0" applyNumberFormat="1" applyFill="1" applyBorder="1" applyProtection="1"/>
    <xf numFmtId="170" fontId="0" fillId="0" borderId="4" xfId="0" applyNumberFormat="1" applyFill="1" applyBorder="1" applyProtection="1"/>
    <xf numFmtId="172" fontId="0" fillId="0" borderId="4" xfId="0" applyNumberFormat="1" applyFill="1" applyBorder="1" applyProtection="1"/>
    <xf numFmtId="173" fontId="0" fillId="0" borderId="4" xfId="0" applyNumberFormat="1" applyFill="1" applyBorder="1" applyProtection="1"/>
    <xf numFmtId="173" fontId="0" fillId="0" borderId="4" xfId="0" applyNumberFormat="1" applyFont="1" applyFill="1" applyBorder="1" applyProtection="1"/>
    <xf numFmtId="0" fontId="0" fillId="0" borderId="4" xfId="0" applyFont="1" applyFill="1" applyBorder="1" applyProtection="1"/>
    <xf numFmtId="173" fontId="15" fillId="0" borderId="4" xfId="0" applyNumberFormat="1" applyFont="1" applyFill="1" applyBorder="1" applyProtection="1"/>
    <xf numFmtId="0" fontId="15" fillId="0" borderId="4" xfId="0" applyFont="1" applyFill="1" applyBorder="1" applyProtection="1"/>
    <xf numFmtId="0" fontId="0" fillId="0" borderId="4" xfId="0" applyFill="1" applyBorder="1" applyAlignment="1" applyProtection="1">
      <alignment horizontal="right"/>
    </xf>
    <xf numFmtId="173" fontId="0" fillId="0" borderId="4" xfId="0" applyNumberFormat="1" applyFill="1" applyBorder="1" applyAlignment="1" applyProtection="1">
      <alignment horizontal="right"/>
    </xf>
    <xf numFmtId="174" fontId="0" fillId="0" borderId="4" xfId="0" applyNumberFormat="1" applyFill="1" applyBorder="1" applyProtection="1"/>
    <xf numFmtId="174" fontId="0" fillId="0" borderId="4" xfId="0" applyNumberFormat="1" applyFill="1" applyBorder="1" applyAlignment="1" applyProtection="1">
      <alignment horizontal="right"/>
    </xf>
    <xf numFmtId="174" fontId="0" fillId="0" borderId="4" xfId="0" applyNumberFormat="1" applyFont="1" applyFill="1" applyBorder="1" applyProtection="1"/>
    <xf numFmtId="174" fontId="0" fillId="0" borderId="4" xfId="0" applyNumberFormat="1" applyFont="1" applyFill="1" applyBorder="1" applyAlignment="1" applyProtection="1">
      <alignment horizontal="right"/>
    </xf>
    <xf numFmtId="174" fontId="15" fillId="0" borderId="4" xfId="0" applyNumberFormat="1" applyFont="1" applyFill="1" applyBorder="1" applyProtection="1"/>
    <xf numFmtId="4" fontId="0" fillId="0" borderId="4" xfId="0" applyNumberFormat="1" applyFill="1" applyBorder="1" applyProtection="1"/>
    <xf numFmtId="0" fontId="2" fillId="0" borderId="4" xfId="0" applyFont="1" applyFill="1" applyBorder="1" applyProtection="1"/>
    <xf numFmtId="0" fontId="2" fillId="7" borderId="4" xfId="0" applyFont="1" applyFill="1" applyBorder="1" applyProtection="1"/>
    <xf numFmtId="0" fontId="4" fillId="7" borderId="4" xfId="0" applyFont="1" applyFill="1" applyBorder="1" applyProtection="1"/>
    <xf numFmtId="0" fontId="3" fillId="7" borderId="4" xfId="0" applyFont="1" applyFill="1" applyBorder="1" applyProtection="1"/>
    <xf numFmtId="0" fontId="0" fillId="7" borderId="4" xfId="0" applyFill="1" applyBorder="1" applyProtection="1"/>
    <xf numFmtId="4" fontId="0" fillId="7" borderId="4" xfId="0" applyNumberFormat="1" applyFill="1" applyBorder="1" applyProtection="1"/>
    <xf numFmtId="10" fontId="0" fillId="7" borderId="4" xfId="0" applyNumberFormat="1" applyFill="1" applyBorder="1" applyProtection="1"/>
    <xf numFmtId="170" fontId="0" fillId="7" borderId="4" xfId="0" applyNumberFormat="1" applyFill="1" applyBorder="1" applyProtection="1"/>
    <xf numFmtId="10" fontId="0" fillId="7" borderId="0" xfId="0" applyNumberFormat="1" applyFill="1" applyProtection="1"/>
    <xf numFmtId="4" fontId="0" fillId="7" borderId="4" xfId="0" applyNumberFormat="1" applyFont="1" applyFill="1" applyBorder="1" applyProtection="1"/>
    <xf numFmtId="0" fontId="0" fillId="7" borderId="4" xfId="0" applyFont="1" applyFill="1" applyBorder="1" applyProtection="1"/>
    <xf numFmtId="4" fontId="15" fillId="7" borderId="4" xfId="0" applyNumberFormat="1" applyFont="1" applyFill="1" applyBorder="1" applyProtection="1"/>
    <xf numFmtId="0" fontId="15" fillId="7" borderId="4" xfId="0" applyFont="1" applyFill="1" applyBorder="1" applyProtection="1"/>
    <xf numFmtId="4" fontId="0" fillId="0" borderId="4" xfId="0" applyNumberFormat="1" applyFont="1" applyFill="1" applyBorder="1" applyProtection="1"/>
    <xf numFmtId="4" fontId="15" fillId="0" borderId="4" xfId="0" applyNumberFormat="1" applyFont="1" applyFill="1" applyBorder="1" applyProtection="1"/>
    <xf numFmtId="0" fontId="8" fillId="7" borderId="4" xfId="0" applyFont="1" applyFill="1" applyBorder="1" applyProtection="1"/>
    <xf numFmtId="4" fontId="3" fillId="0" borderId="4" xfId="0" applyNumberFormat="1" applyFont="1" applyFill="1" applyBorder="1" applyProtection="1"/>
    <xf numFmtId="4" fontId="2" fillId="0" borderId="4" xfId="0" applyNumberFormat="1" applyFont="1" applyFill="1" applyBorder="1" applyProtection="1"/>
    <xf numFmtId="0" fontId="2" fillId="7" borderId="4" xfId="0" applyFont="1" applyFill="1" applyBorder="1" applyAlignment="1" applyProtection="1">
      <alignment vertical="center"/>
    </xf>
    <xf numFmtId="167" fontId="3" fillId="7" borderId="4" xfId="0" applyNumberFormat="1" applyFont="1" applyFill="1" applyBorder="1" applyProtection="1"/>
    <xf numFmtId="10" fontId="3" fillId="7" borderId="4" xfId="0" applyNumberFormat="1" applyFont="1" applyFill="1" applyBorder="1" applyProtection="1"/>
    <xf numFmtId="9" fontId="2" fillId="7" borderId="4" xfId="0" applyNumberFormat="1" applyFont="1" applyFill="1" applyBorder="1" applyAlignment="1" applyProtection="1">
      <alignment horizontal="right"/>
    </xf>
    <xf numFmtId="169" fontId="3" fillId="7" borderId="4" xfId="0" applyNumberFormat="1" applyFont="1" applyFill="1" applyBorder="1" applyProtection="1"/>
    <xf numFmtId="4" fontId="0" fillId="7" borderId="11" xfId="0" applyNumberFormat="1" applyFill="1" applyBorder="1" applyProtection="1"/>
    <xf numFmtId="10" fontId="0" fillId="7" borderId="0" xfId="0" applyNumberFormat="1" applyFill="1" applyBorder="1" applyProtection="1"/>
    <xf numFmtId="4" fontId="0" fillId="7" borderId="12" xfId="0" applyNumberFormat="1" applyFont="1" applyFill="1" applyBorder="1" applyProtection="1"/>
    <xf numFmtId="4" fontId="15" fillId="7" borderId="12" xfId="0" applyNumberFormat="1" applyFont="1" applyFill="1" applyBorder="1" applyProtection="1"/>
    <xf numFmtId="0" fontId="3" fillId="0" borderId="4" xfId="0" applyFont="1" applyFill="1" applyBorder="1" applyAlignment="1" applyProtection="1">
      <alignment vertical="center"/>
    </xf>
    <xf numFmtId="165" fontId="3" fillId="0" borderId="7" xfId="0" applyNumberFormat="1" applyFont="1" applyFill="1" applyBorder="1" applyAlignment="1" applyProtection="1">
      <alignment horizontal="right" vertical="center" wrapText="1"/>
    </xf>
    <xf numFmtId="4" fontId="0" fillId="0" borderId="11" xfId="0" applyNumberFormat="1" applyFont="1" applyFill="1" applyBorder="1" applyProtection="1"/>
    <xf numFmtId="2" fontId="0" fillId="0" borderId="4" xfId="0" applyNumberFormat="1" applyFont="1" applyFill="1" applyBorder="1" applyAlignment="1" applyProtection="1">
      <alignment horizontal="right" vertical="center" wrapText="1"/>
    </xf>
    <xf numFmtId="10" fontId="0" fillId="0" borderId="0" xfId="0" applyNumberFormat="1" applyFill="1" applyAlignment="1" applyProtection="1">
      <alignment horizontal="center" vertical="center"/>
    </xf>
    <xf numFmtId="4" fontId="15" fillId="0" borderId="4" xfId="0" applyNumberFormat="1" applyFont="1" applyBorder="1" applyProtection="1"/>
    <xf numFmtId="164" fontId="3" fillId="0" borderId="7" xfId="0" applyNumberFormat="1" applyFont="1" applyFill="1" applyBorder="1" applyAlignment="1" applyProtection="1">
      <alignment horizontal="right" vertical="center" wrapText="1"/>
    </xf>
    <xf numFmtId="164" fontId="3" fillId="0" borderId="8" xfId="0" applyNumberFormat="1" applyFont="1" applyFill="1" applyBorder="1" applyAlignment="1" applyProtection="1">
      <alignment horizontal="right" vertical="center" wrapText="1"/>
    </xf>
    <xf numFmtId="2" fontId="0" fillId="0" borderId="4" xfId="0" applyNumberFormat="1" applyFont="1" applyFill="1" applyBorder="1" applyProtection="1"/>
    <xf numFmtId="164" fontId="3" fillId="0" borderId="4" xfId="0" applyNumberFormat="1" applyFont="1" applyFill="1" applyBorder="1" applyAlignment="1" applyProtection="1">
      <alignment horizontal="right" vertical="center" wrapText="1"/>
    </xf>
    <xf numFmtId="165" fontId="3" fillId="0" borderId="4" xfId="0" applyNumberFormat="1" applyFont="1" applyFill="1" applyBorder="1" applyAlignment="1" applyProtection="1">
      <alignment horizontal="right" vertical="center" wrapText="1"/>
    </xf>
    <xf numFmtId="4" fontId="14" fillId="0" borderId="4" xfId="0" applyNumberFormat="1" applyFont="1" applyFill="1" applyBorder="1" applyProtection="1"/>
    <xf numFmtId="4" fontId="0" fillId="7" borderId="4" xfId="0" applyNumberFormat="1" applyFill="1" applyBorder="1" applyAlignment="1" applyProtection="1">
      <alignment horizontal="right"/>
    </xf>
    <xf numFmtId="4" fontId="0" fillId="7" borderId="11" xfId="0" applyNumberFormat="1" applyFont="1" applyFill="1" applyBorder="1" applyProtection="1"/>
    <xf numFmtId="4" fontId="0" fillId="7" borderId="4" xfId="0" applyNumberFormat="1" applyFont="1" applyFill="1" applyBorder="1" applyAlignment="1" applyProtection="1">
      <alignment horizontal="right"/>
    </xf>
    <xf numFmtId="4" fontId="15" fillId="7" borderId="4" xfId="0" applyNumberFormat="1" applyFont="1" applyFill="1" applyBorder="1" applyAlignment="1" applyProtection="1">
      <alignment horizontal="right"/>
    </xf>
    <xf numFmtId="165" fontId="0" fillId="0" borderId="4" xfId="0" applyNumberFormat="1" applyFont="1" applyFill="1" applyBorder="1" applyAlignment="1" applyProtection="1">
      <alignment horizontal="right" vertical="center" wrapText="1"/>
    </xf>
    <xf numFmtId="165" fontId="3" fillId="0" borderId="0" xfId="0" applyNumberFormat="1" applyFont="1" applyFill="1" applyBorder="1" applyAlignment="1" applyProtection="1">
      <alignment horizontal="right" vertical="center" wrapText="1"/>
    </xf>
    <xf numFmtId="170" fontId="0" fillId="0" borderId="4" xfId="0" applyNumberFormat="1" applyFont="1" applyFill="1" applyBorder="1" applyProtection="1"/>
    <xf numFmtId="170" fontId="15" fillId="0" borderId="4" xfId="0" applyNumberFormat="1" applyFont="1" applyFill="1" applyBorder="1" applyProtection="1"/>
    <xf numFmtId="0" fontId="1" fillId="7" borderId="4" xfId="0" applyFont="1" applyFill="1" applyBorder="1" applyProtection="1"/>
    <xf numFmtId="170" fontId="1" fillId="7" borderId="4" xfId="0" applyNumberFormat="1" applyFont="1" applyFill="1" applyBorder="1" applyProtection="1"/>
    <xf numFmtId="10" fontId="1" fillId="7" borderId="4" xfId="0" applyNumberFormat="1" applyFont="1" applyFill="1" applyBorder="1" applyProtection="1"/>
    <xf numFmtId="4" fontId="1" fillId="7" borderId="4" xfId="0" applyNumberFormat="1" applyFont="1" applyFill="1" applyBorder="1" applyProtection="1"/>
    <xf numFmtId="10" fontId="1" fillId="7" borderId="0" xfId="0" applyNumberFormat="1" applyFont="1" applyFill="1" applyProtection="1"/>
    <xf numFmtId="10" fontId="1" fillId="0" borderId="0" xfId="2" applyNumberFormat="1" applyFont="1" applyFill="1" applyProtection="1"/>
    <xf numFmtId="4" fontId="17" fillId="7" borderId="4" xfId="0" applyNumberFormat="1" applyFont="1" applyFill="1" applyBorder="1" applyProtection="1"/>
    <xf numFmtId="0" fontId="17" fillId="7" borderId="4" xfId="0" applyFont="1" applyFill="1" applyBorder="1" applyProtection="1"/>
    <xf numFmtId="170" fontId="15" fillId="7" borderId="4" xfId="0" applyNumberFormat="1" applyFont="1" applyFill="1" applyBorder="1" applyProtection="1"/>
    <xf numFmtId="167" fontId="3" fillId="3" borderId="4" xfId="0" applyNumberFormat="1" applyFont="1" applyFill="1" applyBorder="1" applyProtection="1"/>
    <xf numFmtId="10" fontId="3" fillId="0" borderId="4" xfId="0" applyNumberFormat="1" applyFont="1" applyBorder="1" applyProtection="1"/>
    <xf numFmtId="167" fontId="3" fillId="0" borderId="4" xfId="0" applyNumberFormat="1" applyFont="1" applyBorder="1" applyProtection="1"/>
    <xf numFmtId="10" fontId="3" fillId="3" borderId="4" xfId="0" applyNumberFormat="1" applyFont="1" applyFill="1" applyBorder="1" applyProtection="1"/>
    <xf numFmtId="0" fontId="3" fillId="8" borderId="4" xfId="0" applyFont="1" applyFill="1" applyBorder="1" applyProtection="1"/>
    <xf numFmtId="9" fontId="2" fillId="0" borderId="4" xfId="0" applyNumberFormat="1" applyFont="1" applyBorder="1" applyAlignment="1" applyProtection="1">
      <alignment horizontal="right"/>
    </xf>
    <xf numFmtId="169" fontId="3" fillId="3" borderId="4" xfId="0" applyNumberFormat="1" applyFont="1" applyFill="1" applyBorder="1" applyProtection="1"/>
    <xf numFmtId="4" fontId="0" fillId="0" borderId="4" xfId="0" applyNumberFormat="1" applyBorder="1" applyProtection="1"/>
    <xf numFmtId="4" fontId="0" fillId="4" borderId="4" xfId="0" applyNumberFormat="1" applyFill="1" applyBorder="1" applyProtection="1"/>
    <xf numFmtId="170" fontId="0" fillId="4" borderId="4" xfId="0" applyNumberFormat="1" applyFill="1" applyBorder="1" applyProtection="1"/>
    <xf numFmtId="4" fontId="15" fillId="4" borderId="4" xfId="0" applyNumberFormat="1" applyFont="1" applyFill="1" applyBorder="1" applyProtection="1"/>
    <xf numFmtId="170" fontId="15" fillId="4" borderId="4" xfId="0" applyNumberFormat="1" applyFont="1" applyFill="1" applyBorder="1" applyProtection="1"/>
    <xf numFmtId="0" fontId="3" fillId="0" borderId="4" xfId="0" applyFont="1" applyBorder="1" applyProtection="1"/>
    <xf numFmtId="10" fontId="0" fillId="3" borderId="0" xfId="0" applyNumberFormat="1" applyFill="1" applyProtection="1"/>
    <xf numFmtId="170" fontId="15" fillId="0" borderId="4" xfId="0" applyNumberFormat="1" applyFont="1" applyBorder="1" applyProtection="1"/>
    <xf numFmtId="0" fontId="3" fillId="4" borderId="4" xfId="0" applyFont="1" applyFill="1" applyBorder="1" applyProtection="1"/>
    <xf numFmtId="9" fontId="2" fillId="4" borderId="4" xfId="0" applyNumberFormat="1" applyFont="1" applyFill="1" applyBorder="1" applyAlignment="1" applyProtection="1">
      <alignment horizontal="right"/>
    </xf>
    <xf numFmtId="0" fontId="0" fillId="4" borderId="4" xfId="0" applyFill="1" applyBorder="1" applyProtection="1"/>
    <xf numFmtId="10" fontId="0" fillId="4" borderId="4" xfId="0" applyNumberFormat="1" applyFill="1" applyBorder="1" applyProtection="1"/>
    <xf numFmtId="0" fontId="15" fillId="4" borderId="4" xfId="0" applyFont="1" applyFill="1" applyBorder="1" applyProtection="1"/>
    <xf numFmtId="167" fontId="3" fillId="9" borderId="4" xfId="0" applyNumberFormat="1" applyFont="1" applyFill="1" applyBorder="1" applyProtection="1"/>
    <xf numFmtId="10" fontId="3" fillId="9" borderId="4" xfId="0" applyNumberFormat="1" applyFont="1" applyFill="1" applyBorder="1" applyProtection="1"/>
    <xf numFmtId="0" fontId="0" fillId="5" borderId="4" xfId="0" applyFill="1" applyBorder="1" applyProtection="1"/>
    <xf numFmtId="170" fontId="0" fillId="5" borderId="4" xfId="0" applyNumberFormat="1" applyFill="1" applyBorder="1" applyProtection="1"/>
    <xf numFmtId="0" fontId="3" fillId="10" borderId="4" xfId="0" applyFont="1" applyFill="1" applyBorder="1" applyProtection="1"/>
    <xf numFmtId="9" fontId="2" fillId="10" borderId="4" xfId="0" applyNumberFormat="1" applyFont="1" applyFill="1" applyBorder="1" applyAlignment="1" applyProtection="1">
      <alignment horizontal="right"/>
    </xf>
    <xf numFmtId="170" fontId="0" fillId="3" borderId="4" xfId="0" applyNumberFormat="1" applyFill="1" applyBorder="1" applyProtection="1"/>
    <xf numFmtId="166" fontId="2" fillId="4" borderId="4" xfId="1" applyFont="1" applyFill="1" applyBorder="1" applyProtection="1"/>
    <xf numFmtId="166" fontId="3" fillId="4" borderId="4" xfId="1" applyFont="1" applyFill="1" applyBorder="1" applyProtection="1"/>
    <xf numFmtId="166" fontId="0" fillId="4" borderId="4" xfId="1" applyFont="1" applyFill="1" applyBorder="1" applyProtection="1"/>
    <xf numFmtId="166" fontId="0" fillId="0" borderId="4" xfId="1" applyFont="1" applyBorder="1" applyProtection="1"/>
    <xf numFmtId="10" fontId="0" fillId="0" borderId="4" xfId="1" applyNumberFormat="1" applyFont="1" applyBorder="1" applyProtection="1"/>
    <xf numFmtId="170" fontId="0" fillId="0" borderId="4" xfId="1" applyNumberFormat="1" applyFont="1" applyBorder="1" applyProtection="1"/>
    <xf numFmtId="10" fontId="0" fillId="0" borderId="0" xfId="1" applyNumberFormat="1" applyFont="1" applyProtection="1"/>
    <xf numFmtId="4" fontId="0" fillId="4" borderId="4" xfId="1" applyNumberFormat="1" applyFont="1" applyFill="1" applyBorder="1" applyProtection="1"/>
    <xf numFmtId="4" fontId="15" fillId="4" borderId="4" xfId="1" applyNumberFormat="1" applyFont="1" applyFill="1" applyBorder="1" applyProtection="1"/>
    <xf numFmtId="166" fontId="15" fillId="4" borderId="4" xfId="1" applyFont="1" applyFill="1" applyBorder="1" applyProtection="1"/>
    <xf numFmtId="10" fontId="0" fillId="0" borderId="0" xfId="1" applyNumberFormat="1" applyFont="1" applyFill="1" applyProtection="1"/>
    <xf numFmtId="166" fontId="3" fillId="0" borderId="4" xfId="1" applyFont="1" applyBorder="1" applyProtection="1"/>
    <xf numFmtId="166" fontId="3" fillId="3" borderId="4" xfId="1" applyFont="1" applyFill="1" applyBorder="1" applyProtection="1"/>
    <xf numFmtId="166" fontId="3" fillId="8" borderId="4" xfId="1" applyFont="1" applyFill="1" applyBorder="1" applyProtection="1"/>
    <xf numFmtId="166" fontId="2" fillId="0" borderId="4" xfId="1" applyFont="1" applyBorder="1" applyAlignment="1" applyProtection="1">
      <alignment horizontal="right"/>
    </xf>
    <xf numFmtId="166" fontId="0" fillId="0" borderId="4" xfId="1" applyFont="1" applyFill="1" applyBorder="1" applyProtection="1"/>
    <xf numFmtId="166" fontId="0" fillId="5" borderId="4" xfId="1" applyFont="1" applyFill="1" applyBorder="1" applyProtection="1"/>
    <xf numFmtId="171" fontId="3" fillId="0" borderId="4" xfId="1" applyNumberFormat="1" applyFont="1" applyBorder="1" applyProtection="1"/>
    <xf numFmtId="171" fontId="3" fillId="3" borderId="4" xfId="1" applyNumberFormat="1" applyFont="1" applyFill="1" applyBorder="1" applyProtection="1"/>
    <xf numFmtId="171" fontId="3" fillId="8" borderId="4" xfId="1" applyNumberFormat="1" applyFont="1" applyFill="1" applyBorder="1" applyProtection="1"/>
    <xf numFmtId="171" fontId="2" fillId="0" borderId="4" xfId="1" applyNumberFormat="1" applyFont="1" applyBorder="1" applyAlignment="1" applyProtection="1">
      <alignment horizontal="right"/>
    </xf>
    <xf numFmtId="171" fontId="0" fillId="0" borderId="4" xfId="1" applyNumberFormat="1" applyFont="1" applyFill="1" applyBorder="1" applyProtection="1"/>
    <xf numFmtId="171" fontId="0" fillId="5" borderId="4" xfId="1" applyNumberFormat="1" applyFont="1" applyFill="1" applyBorder="1" applyProtection="1"/>
    <xf numFmtId="171" fontId="0" fillId="0" borderId="4" xfId="1" applyNumberFormat="1" applyFont="1" applyBorder="1" applyProtection="1"/>
    <xf numFmtId="4" fontId="0" fillId="5" borderId="4" xfId="0" applyNumberFormat="1" applyFill="1" applyBorder="1" applyProtection="1"/>
    <xf numFmtId="4" fontId="0" fillId="4" borderId="4" xfId="0" applyNumberFormat="1" applyFont="1" applyFill="1" applyBorder="1" applyProtection="1"/>
    <xf numFmtId="0" fontId="3" fillId="0" borderId="4" xfId="0" applyFont="1" applyFill="1" applyBorder="1" applyAlignment="1" applyProtection="1">
      <alignment wrapText="1"/>
    </xf>
    <xf numFmtId="0" fontId="2" fillId="7" borderId="4" xfId="0" applyFont="1" applyFill="1" applyBorder="1" applyAlignment="1" applyProtection="1">
      <alignment wrapText="1"/>
    </xf>
    <xf numFmtId="0" fontId="4" fillId="6" borderId="4" xfId="0" applyFont="1" applyFill="1" applyBorder="1" applyProtection="1"/>
    <xf numFmtId="0" fontId="3" fillId="6" borderId="4" xfId="0" applyFont="1" applyFill="1" applyBorder="1" applyProtection="1"/>
    <xf numFmtId="0" fontId="2" fillId="6" borderId="4" xfId="0" applyFont="1" applyFill="1" applyBorder="1" applyProtection="1"/>
    <xf numFmtId="0" fontId="0" fillId="6" borderId="4" xfId="0" applyFill="1" applyBorder="1" applyProtection="1"/>
    <xf numFmtId="4" fontId="0" fillId="6" borderId="4" xfId="0" applyNumberFormat="1" applyFill="1" applyBorder="1" applyProtection="1"/>
    <xf numFmtId="10" fontId="0" fillId="6" borderId="4" xfId="0" applyNumberFormat="1" applyFill="1" applyBorder="1" applyProtection="1"/>
    <xf numFmtId="170" fontId="0" fillId="6" borderId="4" xfId="0" applyNumberFormat="1" applyFill="1" applyBorder="1" applyProtection="1"/>
    <xf numFmtId="10" fontId="0" fillId="6" borderId="0" xfId="0" applyNumberFormat="1" applyFill="1" applyProtection="1"/>
    <xf numFmtId="4" fontId="0" fillId="6" borderId="4" xfId="0" applyNumberFormat="1" applyFont="1" applyFill="1" applyBorder="1" applyProtection="1"/>
    <xf numFmtId="0" fontId="0" fillId="6" borderId="4" xfId="0" applyFont="1" applyFill="1" applyBorder="1" applyProtection="1"/>
    <xf numFmtId="4" fontId="15" fillId="6" borderId="4" xfId="0" applyNumberFormat="1" applyFont="1" applyFill="1" applyBorder="1" applyProtection="1"/>
    <xf numFmtId="0" fontId="15" fillId="6" borderId="4" xfId="0" applyFont="1" applyFill="1" applyBorder="1" applyProtection="1"/>
    <xf numFmtId="0" fontId="4" fillId="4" borderId="4" xfId="0" applyFont="1" applyFill="1" applyBorder="1" applyProtection="1"/>
    <xf numFmtId="0" fontId="0" fillId="4" borderId="4" xfId="0" applyFont="1" applyFill="1" applyBorder="1" applyProtection="1"/>
    <xf numFmtId="0" fontId="11" fillId="0" borderId="4" xfId="0" applyFont="1" applyFill="1" applyBorder="1" applyProtection="1"/>
    <xf numFmtId="10" fontId="0" fillId="0" borderId="4" xfId="0" applyNumberFormat="1" applyFont="1" applyFill="1" applyBorder="1" applyProtection="1"/>
    <xf numFmtId="10" fontId="0" fillId="0" borderId="0" xfId="0" applyNumberFormat="1" applyFont="1" applyFill="1" applyProtection="1"/>
    <xf numFmtId="10" fontId="7" fillId="0" borderId="0" xfId="2" applyNumberFormat="1" applyFont="1" applyFill="1" applyProtection="1"/>
    <xf numFmtId="0" fontId="8" fillId="4" borderId="4" xfId="0" applyFont="1" applyFill="1" applyBorder="1" applyAlignment="1" applyProtection="1">
      <alignment wrapText="1"/>
    </xf>
    <xf numFmtId="0" fontId="1" fillId="4" borderId="4" xfId="0" applyFont="1" applyFill="1" applyBorder="1" applyProtection="1"/>
    <xf numFmtId="4" fontId="1" fillId="4" borderId="4" xfId="0" applyNumberFormat="1" applyFont="1" applyFill="1" applyBorder="1" applyProtection="1"/>
    <xf numFmtId="10" fontId="1" fillId="4" borderId="4" xfId="0" applyNumberFormat="1" applyFont="1" applyFill="1" applyBorder="1" applyProtection="1"/>
    <xf numFmtId="170" fontId="1" fillId="4" borderId="4" xfId="0" applyNumberFormat="1" applyFont="1" applyFill="1" applyBorder="1" applyProtection="1"/>
    <xf numFmtId="10" fontId="1" fillId="4" borderId="0" xfId="0" applyNumberFormat="1" applyFont="1" applyFill="1" applyProtection="1"/>
    <xf numFmtId="4" fontId="17" fillId="4" borderId="4" xfId="0" applyNumberFormat="1" applyFont="1" applyFill="1" applyBorder="1" applyProtection="1"/>
    <xf numFmtId="0" fontId="2" fillId="4" borderId="4" xfId="0" applyFont="1" applyFill="1" applyBorder="1" applyAlignment="1" applyProtection="1">
      <alignment wrapText="1"/>
    </xf>
    <xf numFmtId="0" fontId="5" fillId="0" borderId="4" xfId="0" applyFont="1" applyBorder="1" applyProtection="1"/>
    <xf numFmtId="0" fontId="4" fillId="0" borderId="4" xfId="0" applyFont="1" applyBorder="1" applyProtection="1"/>
    <xf numFmtId="0" fontId="2" fillId="0" borderId="4" xfId="0" applyFont="1" applyBorder="1" applyProtection="1"/>
    <xf numFmtId="4" fontId="0" fillId="0" borderId="4" xfId="0" applyNumberFormat="1" applyFont="1" applyBorder="1" applyProtection="1"/>
    <xf numFmtId="0" fontId="0" fillId="0" borderId="4" xfId="0" applyFont="1" applyBorder="1" applyProtection="1"/>
    <xf numFmtId="0" fontId="15" fillId="0" borderId="4" xfId="0" applyFont="1" applyBorder="1" applyProtection="1"/>
    <xf numFmtId="167" fontId="9" fillId="0" borderId="4" xfId="0" applyNumberFormat="1" applyFont="1" applyFill="1" applyBorder="1" applyProtection="1"/>
    <xf numFmtId="10" fontId="9" fillId="0" borderId="4" xfId="0" applyNumberFormat="1" applyFont="1" applyFill="1" applyBorder="1" applyProtection="1"/>
    <xf numFmtId="0" fontId="12" fillId="0" borderId="4" xfId="0" applyFont="1" applyFill="1" applyBorder="1" applyProtection="1"/>
    <xf numFmtId="0" fontId="9" fillId="0" borderId="4" xfId="0" applyFont="1" applyFill="1" applyBorder="1" applyProtection="1"/>
    <xf numFmtId="9" fontId="10" fillId="0" borderId="4" xfId="0" applyNumberFormat="1" applyFont="1" applyFill="1" applyBorder="1" applyAlignment="1" applyProtection="1">
      <alignment horizontal="right"/>
    </xf>
    <xf numFmtId="169" fontId="9" fillId="0" borderId="4" xfId="0" applyNumberFormat="1" applyFont="1" applyFill="1" applyBorder="1" applyProtection="1"/>
    <xf numFmtId="4" fontId="9" fillId="0" borderId="4" xfId="0" applyNumberFormat="1" applyFont="1" applyFill="1" applyBorder="1" applyProtection="1"/>
    <xf numFmtId="170" fontId="9" fillId="0" borderId="4" xfId="0" applyNumberFormat="1" applyFont="1" applyFill="1" applyBorder="1" applyProtection="1"/>
    <xf numFmtId="10" fontId="9" fillId="0" borderId="0" xfId="0" applyNumberFormat="1" applyFont="1" applyFill="1" applyProtection="1"/>
    <xf numFmtId="10" fontId="15" fillId="0" borderId="0" xfId="2" applyNumberFormat="1" applyFont="1" applyFill="1" applyProtection="1"/>
    <xf numFmtId="0" fontId="4" fillId="2" borderId="4" xfId="0" applyFont="1" applyFill="1" applyBorder="1" applyProtection="1"/>
    <xf numFmtId="0" fontId="4" fillId="3" borderId="4" xfId="0" applyFont="1" applyFill="1" applyBorder="1" applyProtection="1"/>
    <xf numFmtId="0" fontId="3" fillId="2" borderId="4" xfId="0" applyFont="1" applyFill="1" applyBorder="1" applyProtection="1"/>
    <xf numFmtId="0" fontId="2" fillId="2" borderId="4" xfId="0" applyFont="1" applyFill="1" applyBorder="1" applyProtection="1"/>
    <xf numFmtId="10" fontId="0" fillId="5" borderId="4" xfId="0" applyNumberFormat="1" applyFill="1" applyBorder="1" applyProtection="1"/>
    <xf numFmtId="4" fontId="0" fillId="5" borderId="4" xfId="0" applyNumberFormat="1" applyFont="1" applyFill="1" applyBorder="1" applyProtection="1"/>
    <xf numFmtId="0" fontId="0" fillId="5" borderId="4" xfId="0" applyFont="1" applyFill="1" applyBorder="1" applyProtection="1"/>
    <xf numFmtId="4" fontId="15" fillId="5" borderId="4" xfId="0" applyNumberFormat="1" applyFont="1" applyFill="1" applyBorder="1" applyProtection="1"/>
    <xf numFmtId="0" fontId="15" fillId="5" borderId="4" xfId="0" applyFont="1" applyFill="1" applyBorder="1" applyProtection="1"/>
    <xf numFmtId="0" fontId="3" fillId="11" borderId="4" xfId="0" applyFont="1" applyFill="1" applyBorder="1" applyProtection="1"/>
    <xf numFmtId="0" fontId="4" fillId="11" borderId="4" xfId="0" applyFont="1" applyFill="1" applyBorder="1" applyProtection="1"/>
    <xf numFmtId="9" fontId="2" fillId="11" borderId="4" xfId="0" applyNumberFormat="1" applyFont="1" applyFill="1" applyBorder="1" applyAlignment="1" applyProtection="1">
      <alignment horizontal="right"/>
    </xf>
    <xf numFmtId="0" fontId="0" fillId="11" borderId="4" xfId="0" applyFill="1" applyBorder="1" applyProtection="1"/>
    <xf numFmtId="10" fontId="0" fillId="11" borderId="4" xfId="0" applyNumberFormat="1" applyFill="1" applyBorder="1" applyProtection="1"/>
    <xf numFmtId="170" fontId="0" fillId="11" borderId="4" xfId="0" applyNumberFormat="1" applyFill="1" applyBorder="1" applyProtection="1"/>
    <xf numFmtId="4" fontId="0" fillId="11" borderId="4" xfId="0" applyNumberFormat="1" applyFill="1" applyBorder="1" applyProtection="1"/>
    <xf numFmtId="10" fontId="0" fillId="11" borderId="0" xfId="0" applyNumberFormat="1" applyFill="1" applyProtection="1"/>
    <xf numFmtId="4" fontId="0" fillId="11" borderId="4" xfId="0" applyNumberFormat="1" applyFont="1" applyFill="1" applyBorder="1" applyProtection="1"/>
    <xf numFmtId="4" fontId="15" fillId="11" borderId="4" xfId="0" applyNumberFormat="1" applyFont="1" applyFill="1" applyBorder="1" applyProtection="1"/>
    <xf numFmtId="0" fontId="3" fillId="3" borderId="4" xfId="0" applyFont="1" applyFill="1" applyBorder="1" applyProtection="1"/>
    <xf numFmtId="0" fontId="4" fillId="0" borderId="4" xfId="0" applyFont="1" applyBorder="1" applyAlignment="1" applyProtection="1">
      <alignment horizontal="right"/>
    </xf>
    <xf numFmtId="0" fontId="3" fillId="11" borderId="4" xfId="0" applyFont="1" applyFill="1" applyBorder="1" applyAlignment="1" applyProtection="1">
      <alignment wrapText="1"/>
    </xf>
    <xf numFmtId="0" fontId="4" fillId="0" borderId="4" xfId="0" applyFont="1" applyFill="1" applyBorder="1" applyProtection="1"/>
    <xf numFmtId="4" fontId="3" fillId="0" borderId="4" xfId="0" applyNumberFormat="1" applyFont="1" applyBorder="1" applyProtection="1"/>
    <xf numFmtId="0" fontId="2" fillId="3" borderId="4" xfId="0" applyFont="1" applyFill="1" applyBorder="1" applyProtection="1"/>
    <xf numFmtId="0" fontId="5" fillId="2" borderId="4" xfId="0" applyFont="1" applyFill="1" applyBorder="1" applyProtection="1"/>
    <xf numFmtId="0" fontId="5" fillId="3" borderId="4" xfId="0" applyFont="1" applyFill="1" applyBorder="1" applyProtection="1"/>
    <xf numFmtId="4" fontId="4" fillId="0" borderId="4" xfId="0" applyNumberFormat="1" applyFont="1" applyBorder="1" applyProtection="1"/>
    <xf numFmtId="0" fontId="5" fillId="11" borderId="4" xfId="0" applyFont="1" applyFill="1" applyBorder="1" applyProtection="1"/>
    <xf numFmtId="0" fontId="2" fillId="11" borderId="4" xfId="0" applyFont="1" applyFill="1" applyBorder="1" applyProtection="1"/>
    <xf numFmtId="0" fontId="0" fillId="11" borderId="4" xfId="0" applyFont="1" applyFill="1" applyBorder="1" applyProtection="1"/>
    <xf numFmtId="0" fontId="15" fillId="11" borderId="4" xfId="0" applyFont="1" applyFill="1" applyBorder="1" applyProtection="1"/>
    <xf numFmtId="4" fontId="4" fillId="11" borderId="4" xfId="0" applyNumberFormat="1" applyFont="1" applyFill="1" applyBorder="1" applyProtection="1"/>
    <xf numFmtId="4" fontId="3" fillId="11" borderId="4" xfId="0" applyNumberFormat="1" applyFont="1" applyFill="1" applyBorder="1" applyProtection="1"/>
    <xf numFmtId="0" fontId="3" fillId="0" borderId="4" xfId="0" applyFont="1" applyBorder="1" applyAlignment="1" applyProtection="1">
      <alignment wrapText="1"/>
    </xf>
    <xf numFmtId="0" fontId="3" fillId="3" borderId="4" xfId="0" applyFont="1" applyFill="1" applyBorder="1" applyAlignment="1" applyProtection="1">
      <alignment wrapText="1"/>
    </xf>
    <xf numFmtId="9" fontId="2" fillId="3" borderId="4" xfId="0" applyNumberFormat="1" applyFont="1" applyFill="1" applyBorder="1" applyAlignment="1" applyProtection="1">
      <alignment horizontal="right"/>
    </xf>
    <xf numFmtId="0" fontId="0" fillId="3" borderId="4" xfId="0" applyFill="1" applyBorder="1" applyProtection="1"/>
    <xf numFmtId="4" fontId="0" fillId="3" borderId="4" xfId="0" applyNumberFormat="1" applyFill="1" applyBorder="1" applyProtection="1"/>
    <xf numFmtId="10" fontId="0" fillId="3" borderId="4" xfId="0" applyNumberFormat="1" applyFill="1" applyBorder="1" applyProtection="1"/>
    <xf numFmtId="0" fontId="2" fillId="5" borderId="4" xfId="0" applyFont="1" applyFill="1" applyBorder="1" applyAlignment="1" applyProtection="1">
      <alignment wrapText="1"/>
    </xf>
    <xf numFmtId="0" fontId="15" fillId="0" borderId="4" xfId="0" applyFont="1" applyFill="1" applyBorder="1" applyAlignment="1" applyProtection="1">
      <alignment wrapText="1"/>
    </xf>
    <xf numFmtId="0" fontId="5" fillId="5" borderId="4" xfId="0" applyFont="1" applyFill="1" applyBorder="1" applyProtection="1"/>
    <xf numFmtId="0" fontId="2" fillId="5" borderId="4" xfId="0" applyFont="1" applyFill="1" applyBorder="1" applyProtection="1"/>
    <xf numFmtId="0" fontId="4" fillId="5" borderId="4" xfId="0" applyFont="1" applyFill="1" applyBorder="1" applyProtection="1"/>
    <xf numFmtId="0" fontId="3" fillId="5" borderId="4" xfId="0" applyFont="1" applyFill="1" applyBorder="1" applyProtection="1"/>
    <xf numFmtId="10" fontId="0" fillId="5" borderId="0" xfId="0" applyNumberFormat="1" applyFill="1" applyProtection="1"/>
    <xf numFmtId="9" fontId="2" fillId="5" borderId="4" xfId="0" applyNumberFormat="1" applyFont="1" applyFill="1" applyBorder="1" applyAlignment="1" applyProtection="1">
      <alignment horizontal="right"/>
    </xf>
    <xf numFmtId="10" fontId="0" fillId="7" borderId="0" xfId="2" applyNumberFormat="1" applyFont="1" applyFill="1" applyProtection="1"/>
    <xf numFmtId="10" fontId="0" fillId="0" borderId="0" xfId="2" applyNumberFormat="1" applyFont="1" applyProtection="1">
      <protection locked="0"/>
    </xf>
    <xf numFmtId="10" fontId="0" fillId="3" borderId="0" xfId="2" applyNumberFormat="1" applyFont="1" applyFill="1" applyProtection="1">
      <protection locked="0"/>
    </xf>
    <xf numFmtId="10" fontId="1" fillId="0" borderId="0" xfId="2" applyNumberFormat="1" applyFont="1" applyFill="1" applyProtection="1">
      <protection locked="0"/>
    </xf>
    <xf numFmtId="10" fontId="0" fillId="6" borderId="0" xfId="2" applyNumberFormat="1" applyFont="1" applyFill="1" applyProtection="1">
      <protection locked="0"/>
    </xf>
    <xf numFmtId="10" fontId="0" fillId="11" borderId="0" xfId="2" applyNumberFormat="1" applyFont="1" applyFill="1" applyProtection="1">
      <protection locked="0"/>
    </xf>
    <xf numFmtId="10" fontId="9" fillId="11" borderId="0" xfId="2" applyNumberFormat="1" applyFont="1" applyFill="1" applyProtection="1">
      <protection locked="0"/>
    </xf>
    <xf numFmtId="10" fontId="0" fillId="7" borderId="0" xfId="2" applyNumberFormat="1" applyFont="1" applyFill="1" applyProtection="1">
      <protection locked="0"/>
    </xf>
    <xf numFmtId="0" fontId="17" fillId="0" borderId="4" xfId="0" applyFont="1" applyFill="1" applyBorder="1" applyProtection="1"/>
    <xf numFmtId="0" fontId="13" fillId="0" borderId="4" xfId="0" applyFont="1" applyBorder="1" applyAlignment="1" applyProtection="1">
      <alignment wrapText="1"/>
    </xf>
    <xf numFmtId="0" fontId="0" fillId="0" borderId="4" xfId="0" applyBorder="1" applyAlignment="1">
      <alignment horizontal="left" wrapText="1"/>
    </xf>
    <xf numFmtId="0" fontId="18" fillId="0" borderId="4" xfId="0" applyFont="1" applyBorder="1" applyAlignment="1">
      <alignment horizontal="center" vertical="center" wrapText="1"/>
    </xf>
    <xf numFmtId="0" fontId="18" fillId="0" borderId="0" xfId="0" applyFont="1" applyAlignment="1">
      <alignment horizontal="center"/>
    </xf>
    <xf numFmtId="4" fontId="14" fillId="0" borderId="11" xfId="0" applyNumberFormat="1" applyFont="1" applyBorder="1" applyAlignment="1" applyProtection="1">
      <alignment horizontal="center"/>
    </xf>
    <xf numFmtId="4" fontId="14" fillId="0" borderId="13" xfId="0" applyNumberFormat="1" applyFont="1" applyBorder="1" applyAlignment="1" applyProtection="1">
      <alignment horizontal="center"/>
    </xf>
    <xf numFmtId="4" fontId="14" fillId="0" borderId="12" xfId="0" applyNumberFormat="1" applyFont="1" applyBorder="1" applyAlignment="1" applyProtection="1">
      <alignment horizontal="center"/>
    </xf>
    <xf numFmtId="0" fontId="1" fillId="0" borderId="9" xfId="0" applyFont="1" applyBorder="1" applyAlignment="1" applyProtection="1">
      <alignment horizontal="center"/>
    </xf>
    <xf numFmtId="0" fontId="1" fillId="0" borderId="10" xfId="0" applyFont="1" applyBorder="1" applyAlignment="1" applyProtection="1">
      <alignment horizontal="center"/>
    </xf>
    <xf numFmtId="0" fontId="1" fillId="0" borderId="5" xfId="0" applyFont="1" applyBorder="1" applyAlignment="1" applyProtection="1">
      <alignment horizontal="center"/>
    </xf>
    <xf numFmtId="0" fontId="1" fillId="3" borderId="9"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5" xfId="0" applyFont="1" applyFill="1" applyBorder="1" applyAlignment="1" applyProtection="1">
      <alignment horizontal="center"/>
    </xf>
    <xf numFmtId="0" fontId="17" fillId="0" borderId="2" xfId="0" applyFont="1" applyBorder="1" applyAlignment="1" applyProtection="1">
      <alignment horizontal="center"/>
    </xf>
    <xf numFmtId="0" fontId="17" fillId="0" borderId="3" xfId="0" applyFont="1" applyBorder="1" applyAlignment="1" applyProtection="1">
      <alignment horizontal="center"/>
    </xf>
    <xf numFmtId="0" fontId="17"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1" fillId="0" borderId="1" xfId="0" applyFont="1" applyBorder="1" applyAlignment="1" applyProtection="1">
      <alignment horizontal="center"/>
    </xf>
    <xf numFmtId="0" fontId="6" fillId="0" borderId="0" xfId="0" applyFont="1" applyAlignment="1" applyProtection="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E3" sqref="E3"/>
    </sheetView>
  </sheetViews>
  <sheetFormatPr defaultRowHeight="15" x14ac:dyDescent="0.25"/>
  <cols>
    <col min="1" max="1" width="6.28515625" customWidth="1"/>
    <col min="2" max="2" width="95.85546875" customWidth="1"/>
  </cols>
  <sheetData>
    <row r="1" spans="1:2" ht="18.75" x14ac:dyDescent="0.3">
      <c r="A1" s="278" t="s">
        <v>405</v>
      </c>
      <c r="B1" s="278"/>
    </row>
    <row r="3" spans="1:2" ht="30" x14ac:dyDescent="0.25">
      <c r="A3" s="277">
        <v>1</v>
      </c>
      <c r="B3" s="276" t="s">
        <v>406</v>
      </c>
    </row>
    <row r="4" spans="1:2" ht="60" x14ac:dyDescent="0.25">
      <c r="A4" s="277">
        <v>2</v>
      </c>
      <c r="B4" s="276" t="s">
        <v>407</v>
      </c>
    </row>
    <row r="5" spans="1:2" ht="30" x14ac:dyDescent="0.25">
      <c r="A5" s="277">
        <v>3</v>
      </c>
      <c r="B5" s="276" t="s">
        <v>408</v>
      </c>
    </row>
    <row r="6" spans="1:2" ht="60" x14ac:dyDescent="0.25">
      <c r="A6" s="277">
        <v>4</v>
      </c>
      <c r="B6" s="276" t="s">
        <v>409</v>
      </c>
    </row>
    <row r="7" spans="1:2" ht="45" x14ac:dyDescent="0.25">
      <c r="A7" s="277">
        <v>5</v>
      </c>
      <c r="B7" s="276" t="s">
        <v>410</v>
      </c>
    </row>
    <row r="8" spans="1:2" ht="60" x14ac:dyDescent="0.25">
      <c r="A8" s="277">
        <v>6</v>
      </c>
      <c r="B8" s="276" t="s">
        <v>411</v>
      </c>
    </row>
    <row r="9" spans="1:2" ht="30" x14ac:dyDescent="0.25">
      <c r="A9" s="277">
        <v>7</v>
      </c>
      <c r="B9" s="276" t="s">
        <v>414</v>
      </c>
    </row>
    <row r="10" spans="1:2" ht="45" x14ac:dyDescent="0.25">
      <c r="A10" s="277">
        <v>8</v>
      </c>
      <c r="B10" s="276" t="s">
        <v>412</v>
      </c>
    </row>
    <row r="11" spans="1:2" ht="45" x14ac:dyDescent="0.25">
      <c r="A11" s="277">
        <v>9</v>
      </c>
      <c r="B11" s="276" t="s">
        <v>413</v>
      </c>
    </row>
    <row r="12" spans="1:2" ht="135" x14ac:dyDescent="0.25">
      <c r="A12" s="277">
        <v>10</v>
      </c>
      <c r="B12" s="276" t="s">
        <v>415</v>
      </c>
    </row>
    <row r="13" spans="1:2" ht="30" x14ac:dyDescent="0.25">
      <c r="A13" s="277">
        <v>11</v>
      </c>
      <c r="B13" s="276" t="s">
        <v>416</v>
      </c>
    </row>
    <row r="14" spans="1:2" ht="75" x14ac:dyDescent="0.25">
      <c r="A14" s="277">
        <v>12</v>
      </c>
      <c r="B14" s="276" t="s">
        <v>417</v>
      </c>
    </row>
    <row r="15" spans="1:2" ht="30" x14ac:dyDescent="0.25">
      <c r="A15" s="277">
        <v>13</v>
      </c>
      <c r="B15" s="276" t="s">
        <v>418</v>
      </c>
    </row>
    <row r="16" spans="1:2" ht="75" x14ac:dyDescent="0.25">
      <c r="A16" s="277">
        <v>14</v>
      </c>
      <c r="B16" s="276" t="s">
        <v>419</v>
      </c>
    </row>
    <row r="17" spans="1:2" ht="60" x14ac:dyDescent="0.25">
      <c r="A17" s="277">
        <v>15</v>
      </c>
      <c r="B17" s="276" t="s">
        <v>420</v>
      </c>
    </row>
    <row r="18" spans="1:2" ht="18.75" x14ac:dyDescent="0.25">
      <c r="A18" s="277">
        <v>16</v>
      </c>
      <c r="B18" s="276"/>
    </row>
    <row r="19" spans="1:2" ht="18.75" x14ac:dyDescent="0.25">
      <c r="A19" s="277">
        <v>17</v>
      </c>
      <c r="B19" s="276"/>
    </row>
    <row r="20" spans="1:2" ht="18.75" x14ac:dyDescent="0.25">
      <c r="A20" s="277">
        <v>18</v>
      </c>
      <c r="B20" s="276"/>
    </row>
    <row r="21" spans="1:2" ht="18.75" x14ac:dyDescent="0.25">
      <c r="A21" s="277">
        <v>19</v>
      </c>
      <c r="B21" s="276"/>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27"/>
  <sheetViews>
    <sheetView tabSelected="1" view="pageBreakPreview" zoomScale="95" zoomScaleNormal="112" zoomScaleSheetLayoutView="95" workbookViewId="0">
      <selection activeCell="BI14" sqref="BI14"/>
    </sheetView>
  </sheetViews>
  <sheetFormatPr defaultRowHeight="15" x14ac:dyDescent="0.25"/>
  <cols>
    <col min="1" max="1" width="55.42578125" style="16" customWidth="1"/>
    <col min="2" max="17" width="13.140625" style="16" hidden="1" customWidth="1"/>
    <col min="18" max="18" width="13.140625" style="12" hidden="1" customWidth="1"/>
    <col min="19" max="23" width="13.140625" style="16" hidden="1" customWidth="1"/>
    <col min="24" max="24" width="8.42578125" style="16" hidden="1" customWidth="1"/>
    <col min="25" max="25" width="13.140625" style="16" hidden="1" customWidth="1"/>
    <col min="26" max="26" width="8.140625" style="16" hidden="1" customWidth="1"/>
    <col min="27" max="27" width="9.140625" style="17" hidden="1" customWidth="1"/>
    <col min="28" max="28" width="10.140625" style="16" hidden="1" customWidth="1"/>
    <col min="29" max="29" width="3.85546875" style="18" hidden="1" customWidth="1"/>
    <col min="30" max="30" width="9.140625" style="16" hidden="1" customWidth="1"/>
    <col min="31" max="31" width="13.7109375" style="16" hidden="1" customWidth="1"/>
    <col min="32" max="32" width="10.42578125" style="16" hidden="1" customWidth="1"/>
    <col min="33" max="33" width="7.140625" style="17" hidden="1" customWidth="1"/>
    <col min="34" max="34" width="8.5703125" style="16" hidden="1" customWidth="1"/>
    <col min="35" max="35" width="12.42578125" style="18" hidden="1" customWidth="1"/>
    <col min="36" max="36" width="9.5703125" style="16" hidden="1" customWidth="1"/>
    <col min="37" max="37" width="8.140625" style="16" hidden="1" customWidth="1"/>
    <col min="38" max="38" width="9.5703125" style="16" hidden="1" customWidth="1"/>
    <col min="39" max="39" width="9.140625" style="17" hidden="1" customWidth="1"/>
    <col min="40" max="40" width="10.7109375" style="19" hidden="1" customWidth="1"/>
    <col min="41" max="41" width="8.140625" style="16" hidden="1" customWidth="1"/>
    <col min="42" max="42" width="11.28515625" style="16" hidden="1" customWidth="1"/>
    <col min="43" max="43" width="9.140625" style="12" hidden="1" customWidth="1"/>
    <col min="44" max="44" width="11" style="13" hidden="1" customWidth="1"/>
    <col min="45" max="45" width="9.140625" style="13" hidden="1" customWidth="1"/>
    <col min="46" max="46" width="11" style="13" hidden="1" customWidth="1"/>
    <col min="47" max="47" width="11" style="14" hidden="1" customWidth="1"/>
    <col min="48" max="48" width="11" style="15" hidden="1" customWidth="1"/>
    <col min="49" max="49" width="9.28515625" style="15" hidden="1" customWidth="1"/>
    <col min="50" max="50" width="11" style="15" hidden="1" customWidth="1"/>
    <col min="51" max="51" width="10.7109375" style="267" hidden="1" customWidth="1"/>
    <col min="52" max="52" width="10" style="15" hidden="1" customWidth="1"/>
    <col min="53" max="53" width="8.5703125" style="15" hidden="1" customWidth="1"/>
    <col min="54" max="54" width="10" style="15" hidden="1" customWidth="1"/>
    <col min="55" max="55" width="11" style="267" hidden="1" customWidth="1"/>
    <col min="56" max="56" width="10" style="15" bestFit="1" customWidth="1"/>
    <col min="57" max="57" width="8.5703125" style="15" bestFit="1" customWidth="1"/>
    <col min="58" max="58" width="10" style="15" bestFit="1" customWidth="1"/>
    <col min="59" max="59" width="11" style="267" bestFit="1" customWidth="1"/>
    <col min="60" max="60" width="10" style="15" bestFit="1" customWidth="1"/>
    <col min="61" max="61" width="8.5703125" style="15" bestFit="1" customWidth="1"/>
    <col min="62" max="62" width="10" style="15" bestFit="1" customWidth="1"/>
    <col min="63" max="16384" width="9.140625" style="3"/>
  </cols>
  <sheetData>
    <row r="1" spans="1:62" ht="21" x14ac:dyDescent="0.35">
      <c r="A1" s="294" t="s">
        <v>422</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94"/>
      <c r="BH1" s="294"/>
      <c r="BI1" s="294"/>
      <c r="BJ1" s="294"/>
    </row>
    <row r="3" spans="1:62" ht="15.75" thickBot="1" x14ac:dyDescent="0.3"/>
    <row r="4" spans="1:62" ht="15.75" thickBot="1" x14ac:dyDescent="0.3">
      <c r="B4" s="285" t="s">
        <v>165</v>
      </c>
      <c r="C4" s="286"/>
      <c r="D4" s="287"/>
      <c r="E4" s="282" t="s">
        <v>164</v>
      </c>
      <c r="F4" s="283"/>
      <c r="G4" s="283"/>
      <c r="H4" s="283"/>
      <c r="I4" s="284"/>
      <c r="J4" s="285" t="s">
        <v>170</v>
      </c>
      <c r="K4" s="286"/>
      <c r="L4" s="286"/>
      <c r="M4" s="286"/>
      <c r="N4" s="287"/>
      <c r="S4" s="285" t="s">
        <v>183</v>
      </c>
      <c r="T4" s="286"/>
      <c r="U4" s="286"/>
      <c r="V4" s="286"/>
      <c r="W4" s="287"/>
      <c r="X4" s="282" t="s">
        <v>196</v>
      </c>
      <c r="Y4" s="283"/>
      <c r="Z4" s="284"/>
      <c r="AD4" s="282" t="s">
        <v>185</v>
      </c>
      <c r="AE4" s="283"/>
      <c r="AF4" s="284"/>
      <c r="AJ4" s="282" t="s">
        <v>252</v>
      </c>
      <c r="AK4" s="283"/>
      <c r="AL4" s="284"/>
      <c r="AN4" s="291" t="s">
        <v>254</v>
      </c>
      <c r="AO4" s="292"/>
      <c r="AP4" s="293"/>
      <c r="AQ4" s="20"/>
      <c r="AR4" s="291" t="s">
        <v>275</v>
      </c>
      <c r="AS4" s="292"/>
      <c r="AT4" s="293"/>
      <c r="AV4" s="288" t="s">
        <v>311</v>
      </c>
      <c r="AW4" s="289"/>
      <c r="AX4" s="290"/>
      <c r="AZ4" s="288" t="s">
        <v>359</v>
      </c>
      <c r="BA4" s="289"/>
      <c r="BB4" s="290"/>
      <c r="BD4" s="288" t="s">
        <v>373</v>
      </c>
      <c r="BE4" s="289"/>
      <c r="BF4" s="290"/>
      <c r="BH4" s="288" t="s">
        <v>421</v>
      </c>
      <c r="BI4" s="289"/>
      <c r="BJ4" s="290"/>
    </row>
    <row r="5" spans="1:62" ht="18.75" x14ac:dyDescent="0.3">
      <c r="A5" s="21" t="s">
        <v>0</v>
      </c>
      <c r="B5" s="22" t="s">
        <v>166</v>
      </c>
      <c r="C5" s="23">
        <v>0.14000000000000001</v>
      </c>
      <c r="D5" s="22" t="s">
        <v>167</v>
      </c>
      <c r="E5" s="22" t="s">
        <v>168</v>
      </c>
      <c r="F5" s="23" t="s">
        <v>169</v>
      </c>
      <c r="G5" s="22" t="s">
        <v>166</v>
      </c>
      <c r="H5" s="23">
        <v>0.14000000000000001</v>
      </c>
      <c r="I5" s="22" t="s">
        <v>167</v>
      </c>
      <c r="J5" s="24" t="s">
        <v>168</v>
      </c>
      <c r="K5" s="25" t="s">
        <v>169</v>
      </c>
      <c r="L5" s="24" t="s">
        <v>166</v>
      </c>
      <c r="M5" s="25">
        <v>0.14000000000000001</v>
      </c>
      <c r="N5" s="24" t="s">
        <v>167</v>
      </c>
      <c r="O5" s="26" t="s">
        <v>1</v>
      </c>
      <c r="P5" s="26" t="s">
        <v>2</v>
      </c>
      <c r="Q5" s="24" t="s">
        <v>3</v>
      </c>
      <c r="R5" s="27"/>
      <c r="S5" s="24" t="s">
        <v>168</v>
      </c>
      <c r="T5" s="25" t="s">
        <v>169</v>
      </c>
      <c r="U5" s="24" t="s">
        <v>166</v>
      </c>
      <c r="V5" s="25">
        <v>0.14000000000000001</v>
      </c>
      <c r="W5" s="24" t="s">
        <v>167</v>
      </c>
      <c r="X5" s="24" t="s">
        <v>166</v>
      </c>
      <c r="Y5" s="25">
        <v>0.14000000000000001</v>
      </c>
      <c r="Z5" s="24" t="s">
        <v>167</v>
      </c>
      <c r="AA5" s="28"/>
      <c r="AB5" s="24"/>
      <c r="AC5" s="29"/>
      <c r="AD5" s="24" t="s">
        <v>166</v>
      </c>
      <c r="AE5" s="25">
        <v>0.14000000000000001</v>
      </c>
      <c r="AF5" s="24" t="s">
        <v>167</v>
      </c>
      <c r="AG5" s="30"/>
      <c r="AH5" s="31"/>
      <c r="AI5" s="29"/>
      <c r="AJ5" s="24" t="s">
        <v>166</v>
      </c>
      <c r="AK5" s="25">
        <v>0.14000000000000001</v>
      </c>
      <c r="AL5" s="24" t="s">
        <v>167</v>
      </c>
      <c r="AN5" s="32" t="s">
        <v>166</v>
      </c>
      <c r="AO5" s="33">
        <v>0.14000000000000001</v>
      </c>
      <c r="AP5" s="34" t="s">
        <v>167</v>
      </c>
      <c r="AQ5" s="20"/>
      <c r="AR5" s="35" t="s">
        <v>166</v>
      </c>
      <c r="AS5" s="36">
        <v>0.14000000000000001</v>
      </c>
      <c r="AT5" s="37" t="s">
        <v>167</v>
      </c>
      <c r="AV5" s="38" t="s">
        <v>166</v>
      </c>
      <c r="AW5" s="39">
        <v>0.14000000000000001</v>
      </c>
      <c r="AX5" s="40" t="s">
        <v>167</v>
      </c>
      <c r="AZ5" s="38" t="s">
        <v>166</v>
      </c>
      <c r="BA5" s="39">
        <v>0.15</v>
      </c>
      <c r="BB5" s="40" t="s">
        <v>167</v>
      </c>
      <c r="BD5" s="38" t="s">
        <v>166</v>
      </c>
      <c r="BE5" s="39">
        <v>0.15</v>
      </c>
      <c r="BF5" s="40" t="s">
        <v>167</v>
      </c>
      <c r="BH5" s="38" t="s">
        <v>166</v>
      </c>
      <c r="BI5" s="39">
        <v>0.15</v>
      </c>
      <c r="BJ5" s="40" t="s">
        <v>167</v>
      </c>
    </row>
    <row r="6" spans="1:62" s="1" customFormat="1" x14ac:dyDescent="0.25">
      <c r="A6" s="41" t="s">
        <v>4</v>
      </c>
      <c r="B6" s="42">
        <v>2.5000000000000001E-2</v>
      </c>
      <c r="C6" s="43"/>
      <c r="D6" s="42">
        <f>+B6+C6</f>
        <v>2.5000000000000001E-2</v>
      </c>
      <c r="E6" s="44">
        <v>0.08</v>
      </c>
      <c r="F6" s="42">
        <f>+B6*E6</f>
        <v>2E-3</v>
      </c>
      <c r="G6" s="42">
        <f>+D6+F6</f>
        <v>2.7000000000000003E-2</v>
      </c>
      <c r="H6" s="42"/>
      <c r="I6" s="42">
        <f>+G6+H6</f>
        <v>2.7000000000000003E-2</v>
      </c>
      <c r="J6" s="44">
        <v>0.06</v>
      </c>
      <c r="K6" s="45">
        <f>+G6*J6</f>
        <v>1.6200000000000001E-3</v>
      </c>
      <c r="L6" s="45">
        <f>+I6+K6</f>
        <v>2.8620000000000003E-2</v>
      </c>
      <c r="M6" s="45"/>
      <c r="N6" s="45">
        <f>+L6+M6</f>
        <v>2.8620000000000003E-2</v>
      </c>
      <c r="O6" s="46">
        <f>+B6*Q6</f>
        <v>1.5E-3</v>
      </c>
      <c r="P6" s="46">
        <v>0.03</v>
      </c>
      <c r="Q6" s="47">
        <v>0.06</v>
      </c>
      <c r="R6" s="48"/>
      <c r="S6" s="44">
        <v>0.05</v>
      </c>
      <c r="T6" s="45">
        <f>+L6*S6</f>
        <v>1.4310000000000002E-3</v>
      </c>
      <c r="U6" s="45">
        <f>+L6+T6</f>
        <v>3.0051000000000005E-2</v>
      </c>
      <c r="V6" s="45"/>
      <c r="W6" s="45">
        <f>+U6+V6</f>
        <v>3.0051000000000005E-2</v>
      </c>
      <c r="X6" s="48">
        <v>3.0099999999999998E-2</v>
      </c>
      <c r="Y6" s="48"/>
      <c r="Z6" s="48">
        <f>X6</f>
        <v>3.0099999999999998E-2</v>
      </c>
      <c r="AA6" s="49"/>
      <c r="AB6" s="48"/>
      <c r="AC6" s="50"/>
      <c r="AD6" s="48">
        <v>0</v>
      </c>
      <c r="AE6" s="48"/>
      <c r="AF6" s="51">
        <v>3.8609999999999998E-3</v>
      </c>
      <c r="AG6" s="49"/>
      <c r="AH6" s="48"/>
      <c r="AI6" s="50"/>
      <c r="AJ6" s="52">
        <v>4.0927000000000003E-3</v>
      </c>
      <c r="AK6" s="48"/>
      <c r="AL6" s="52">
        <v>4.0927000000000003E-3</v>
      </c>
      <c r="AM6" s="20">
        <v>0.06</v>
      </c>
      <c r="AN6" s="52">
        <f>+AJ6*AM6+AJ6</f>
        <v>4.3382620000000007E-3</v>
      </c>
      <c r="AO6" s="48"/>
      <c r="AP6" s="52">
        <v>4.0927000000000003E-3</v>
      </c>
      <c r="AQ6" s="20">
        <v>0.06</v>
      </c>
      <c r="AR6" s="53">
        <f>+AN6*AQ6+AN6</f>
        <v>4.5985577200000011E-3</v>
      </c>
      <c r="AS6" s="54"/>
      <c r="AT6" s="53">
        <v>4.0927000000000003E-3</v>
      </c>
      <c r="AU6" s="14">
        <v>6.3600000000000004E-2</v>
      </c>
      <c r="AV6" s="55">
        <v>4.8926000000000004E-3</v>
      </c>
      <c r="AW6" s="56"/>
      <c r="AX6" s="55">
        <f>AV6</f>
        <v>4.8926000000000004E-3</v>
      </c>
      <c r="AY6" s="268">
        <v>0.22</v>
      </c>
      <c r="AZ6" s="55">
        <f>+AV6*AY6+AV6</f>
        <v>5.9689720000000003E-3</v>
      </c>
      <c r="BA6" s="56"/>
      <c r="BB6" s="55">
        <f>AZ6</f>
        <v>5.9689720000000003E-3</v>
      </c>
      <c r="BC6" s="268">
        <v>0.18</v>
      </c>
      <c r="BD6" s="55">
        <f>+AZ6*BC6+AZ6</f>
        <v>7.0433869600000001E-3</v>
      </c>
      <c r="BE6" s="56"/>
      <c r="BF6" s="55">
        <f>BD6</f>
        <v>7.0433869600000001E-3</v>
      </c>
      <c r="BG6" s="268">
        <v>0</v>
      </c>
      <c r="BH6" s="55">
        <f>+BD6*BG6+BD6</f>
        <v>7.0433869600000001E-3</v>
      </c>
      <c r="BI6" s="56"/>
      <c r="BJ6" s="55">
        <f>BH6</f>
        <v>7.0433869600000001E-3</v>
      </c>
    </row>
    <row r="7" spans="1:62" s="1" customFormat="1" x14ac:dyDescent="0.25">
      <c r="A7" s="41" t="s">
        <v>5</v>
      </c>
      <c r="B7" s="42">
        <v>2.5000000000000001E-2</v>
      </c>
      <c r="C7" s="43"/>
      <c r="D7" s="42">
        <f t="shared" ref="D7:D14" si="0">+B7+C7</f>
        <v>2.5000000000000001E-2</v>
      </c>
      <c r="E7" s="44">
        <v>0.08</v>
      </c>
      <c r="F7" s="42">
        <f t="shared" ref="F7:F14" si="1">+B7*E7</f>
        <v>2E-3</v>
      </c>
      <c r="G7" s="42">
        <f t="shared" ref="G7:G14" si="2">+D7+F7</f>
        <v>2.7000000000000003E-2</v>
      </c>
      <c r="H7" s="42"/>
      <c r="I7" s="42">
        <f t="shared" ref="I7:I14" si="3">+G7+H7</f>
        <v>2.7000000000000003E-2</v>
      </c>
      <c r="J7" s="44">
        <v>0.06</v>
      </c>
      <c r="K7" s="45">
        <f t="shared" ref="K7:K14" si="4">+G7*J7</f>
        <v>1.6200000000000001E-3</v>
      </c>
      <c r="L7" s="45">
        <f t="shared" ref="L7:L14" si="5">+I7+K7</f>
        <v>2.8620000000000003E-2</v>
      </c>
      <c r="M7" s="45"/>
      <c r="N7" s="45">
        <f t="shared" ref="N7:N14" si="6">+L7+M7</f>
        <v>2.8620000000000003E-2</v>
      </c>
      <c r="O7" s="46">
        <v>0.03</v>
      </c>
      <c r="P7" s="46">
        <v>0.03</v>
      </c>
      <c r="Q7" s="47">
        <v>0.06</v>
      </c>
      <c r="R7" s="48"/>
      <c r="S7" s="44">
        <v>0.05</v>
      </c>
      <c r="T7" s="45">
        <f t="shared" ref="T7:T14" si="7">+L7*S7</f>
        <v>1.4310000000000002E-3</v>
      </c>
      <c r="U7" s="45">
        <f t="shared" ref="U7:U14" si="8">+L7+T7</f>
        <v>3.0051000000000005E-2</v>
      </c>
      <c r="V7" s="45"/>
      <c r="W7" s="45">
        <f t="shared" ref="W7:W14" si="9">+U7+V7</f>
        <v>3.0051000000000005E-2</v>
      </c>
      <c r="X7" s="48">
        <v>3.0099999999999998E-2</v>
      </c>
      <c r="Y7" s="48"/>
      <c r="Z7" s="48">
        <f t="shared" ref="Z7:Z14" si="10">X7</f>
        <v>3.0099999999999998E-2</v>
      </c>
      <c r="AA7" s="49"/>
      <c r="AB7" s="48"/>
      <c r="AC7" s="50"/>
      <c r="AD7" s="48">
        <v>0</v>
      </c>
      <c r="AE7" s="48"/>
      <c r="AF7" s="51">
        <v>3.8609999999999998E-3</v>
      </c>
      <c r="AG7" s="49"/>
      <c r="AH7" s="48"/>
      <c r="AI7" s="50"/>
      <c r="AJ7" s="52">
        <v>4.0927000000000003E-3</v>
      </c>
      <c r="AK7" s="48"/>
      <c r="AL7" s="52">
        <v>4.0927000000000003E-3</v>
      </c>
      <c r="AM7" s="20">
        <v>0.06</v>
      </c>
      <c r="AN7" s="52">
        <f t="shared" ref="AN7:AN14" si="11">+AJ7*AM7+AJ7</f>
        <v>4.3382620000000007E-3</v>
      </c>
      <c r="AO7" s="48"/>
      <c r="AP7" s="52">
        <v>4.0927000000000003E-3</v>
      </c>
      <c r="AQ7" s="20">
        <v>0.06</v>
      </c>
      <c r="AR7" s="53">
        <f>+AN7*AQ7+AN7</f>
        <v>4.5985577200000011E-3</v>
      </c>
      <c r="AS7" s="54"/>
      <c r="AT7" s="53">
        <v>4.0927000000000003E-3</v>
      </c>
      <c r="AU7" s="14">
        <v>6.3600000000000004E-2</v>
      </c>
      <c r="AV7" s="55">
        <v>4.8926000000000004E-3</v>
      </c>
      <c r="AW7" s="56"/>
      <c r="AX7" s="55">
        <f t="shared" ref="AX7:AX14" si="12">AV7</f>
        <v>4.8926000000000004E-3</v>
      </c>
      <c r="AY7" s="268">
        <v>0.06</v>
      </c>
      <c r="AZ7" s="55">
        <f>+AV7*AY7+AV7</f>
        <v>5.1861560000000008E-3</v>
      </c>
      <c r="BA7" s="56"/>
      <c r="BB7" s="55">
        <f t="shared" ref="BB7:BB13" si="13">AZ7</f>
        <v>5.1861560000000008E-3</v>
      </c>
      <c r="BC7" s="268">
        <v>0.06</v>
      </c>
      <c r="BD7" s="55">
        <f>+AZ7*BC7+AZ7</f>
        <v>5.4973253600000011E-3</v>
      </c>
      <c r="BE7" s="56"/>
      <c r="BF7" s="55">
        <f t="shared" ref="BF7:BF14" si="14">BD7</f>
        <v>5.4973253600000011E-3</v>
      </c>
      <c r="BG7" s="268">
        <v>0</v>
      </c>
      <c r="BH7" s="55">
        <f>+BD7*BG7+BD7</f>
        <v>5.4973253600000011E-3</v>
      </c>
      <c r="BI7" s="56"/>
      <c r="BJ7" s="55">
        <f t="shared" ref="BJ7:BJ14" si="15">BH7</f>
        <v>5.4973253600000011E-3</v>
      </c>
    </row>
    <row r="8" spans="1:62" s="1" customFormat="1" x14ac:dyDescent="0.25">
      <c r="A8" s="41" t="s">
        <v>369</v>
      </c>
      <c r="B8" s="42">
        <v>2.5000000000000001E-2</v>
      </c>
      <c r="C8" s="43"/>
      <c r="D8" s="42">
        <f t="shared" si="0"/>
        <v>2.5000000000000001E-2</v>
      </c>
      <c r="E8" s="44">
        <v>0.08</v>
      </c>
      <c r="F8" s="42">
        <f t="shared" si="1"/>
        <v>2E-3</v>
      </c>
      <c r="G8" s="42">
        <f t="shared" si="2"/>
        <v>2.7000000000000003E-2</v>
      </c>
      <c r="H8" s="42"/>
      <c r="I8" s="42">
        <f t="shared" si="3"/>
        <v>2.7000000000000003E-2</v>
      </c>
      <c r="J8" s="44">
        <v>0.06</v>
      </c>
      <c r="K8" s="45">
        <f t="shared" si="4"/>
        <v>1.6200000000000001E-3</v>
      </c>
      <c r="L8" s="45">
        <f t="shared" si="5"/>
        <v>2.8620000000000003E-2</v>
      </c>
      <c r="M8" s="45"/>
      <c r="N8" s="45">
        <f t="shared" si="6"/>
        <v>2.8620000000000003E-2</v>
      </c>
      <c r="O8" s="46">
        <v>0.03</v>
      </c>
      <c r="P8" s="43">
        <v>0.03</v>
      </c>
      <c r="Q8" s="47">
        <v>0.06</v>
      </c>
      <c r="R8" s="48"/>
      <c r="S8" s="44">
        <v>0.05</v>
      </c>
      <c r="T8" s="45">
        <f t="shared" si="7"/>
        <v>1.4310000000000002E-3</v>
      </c>
      <c r="U8" s="45">
        <f t="shared" si="8"/>
        <v>3.0051000000000005E-2</v>
      </c>
      <c r="V8" s="45"/>
      <c r="W8" s="45">
        <f t="shared" si="9"/>
        <v>3.0051000000000005E-2</v>
      </c>
      <c r="X8" s="48">
        <v>3.0099999999999998E-2</v>
      </c>
      <c r="Y8" s="48"/>
      <c r="Z8" s="48">
        <f t="shared" si="10"/>
        <v>3.0099999999999998E-2</v>
      </c>
      <c r="AA8" s="49"/>
      <c r="AB8" s="48"/>
      <c r="AC8" s="50"/>
      <c r="AD8" s="48">
        <v>0</v>
      </c>
      <c r="AE8" s="48"/>
      <c r="AF8" s="51">
        <v>2.6266000000000001E-2</v>
      </c>
      <c r="AG8" s="49"/>
      <c r="AH8" s="48"/>
      <c r="AI8" s="50"/>
      <c r="AJ8" s="52">
        <v>2.7841999999999999E-2</v>
      </c>
      <c r="AK8" s="48"/>
      <c r="AL8" s="52">
        <v>2.7841999999999999E-2</v>
      </c>
      <c r="AM8" s="20">
        <v>0.06</v>
      </c>
      <c r="AN8" s="52">
        <f t="shared" si="11"/>
        <v>2.9512519999999997E-2</v>
      </c>
      <c r="AO8" s="48"/>
      <c r="AP8" s="52">
        <v>2.7841999999999999E-2</v>
      </c>
      <c r="AQ8" s="20">
        <v>0.06</v>
      </c>
      <c r="AR8" s="53">
        <f t="shared" ref="AR8:AR14" si="16">+AN8*AQ8+AN8</f>
        <v>3.1283271199999997E-2</v>
      </c>
      <c r="AS8" s="54"/>
      <c r="AT8" s="53">
        <v>2.7841999999999999E-2</v>
      </c>
      <c r="AU8" s="14">
        <v>6.3600000000000004E-2</v>
      </c>
      <c r="AV8" s="55">
        <v>3.1280000000000002E-2</v>
      </c>
      <c r="AW8" s="56"/>
      <c r="AX8" s="55">
        <f t="shared" si="12"/>
        <v>3.1280000000000002E-2</v>
      </c>
      <c r="AY8" s="268">
        <v>-0.11</v>
      </c>
      <c r="AZ8" s="55">
        <f t="shared" ref="AZ8:AZ13" si="17">+AV8*AY8+AV8</f>
        <v>2.7839200000000001E-2</v>
      </c>
      <c r="BA8" s="56"/>
      <c r="BB8" s="55">
        <f t="shared" si="13"/>
        <v>2.7839200000000001E-2</v>
      </c>
      <c r="BC8" s="268">
        <v>-0.747</v>
      </c>
      <c r="BD8" s="55">
        <f>+AZ8*BC8+AZ8+0.0000001</f>
        <v>7.0434176000000017E-3</v>
      </c>
      <c r="BE8" s="56"/>
      <c r="BF8" s="55">
        <f t="shared" si="14"/>
        <v>7.0434176000000017E-3</v>
      </c>
      <c r="BG8" s="268">
        <v>0</v>
      </c>
      <c r="BH8" s="55">
        <f>+BD8*BG8+BD8+0.0000001</f>
        <v>7.0435176000000019E-3</v>
      </c>
      <c r="BI8" s="56"/>
      <c r="BJ8" s="55">
        <f t="shared" si="15"/>
        <v>7.0435176000000019E-3</v>
      </c>
    </row>
    <row r="9" spans="1:62" s="1" customFormat="1" x14ac:dyDescent="0.25">
      <c r="A9" s="41" t="s">
        <v>6</v>
      </c>
      <c r="B9" s="42">
        <v>6.2500000000000003E-3</v>
      </c>
      <c r="C9" s="43"/>
      <c r="D9" s="42">
        <f t="shared" si="0"/>
        <v>6.2500000000000003E-3</v>
      </c>
      <c r="E9" s="44">
        <v>0.08</v>
      </c>
      <c r="F9" s="42">
        <f t="shared" si="1"/>
        <v>5.0000000000000001E-4</v>
      </c>
      <c r="G9" s="42">
        <f t="shared" si="2"/>
        <v>6.7500000000000008E-3</v>
      </c>
      <c r="H9" s="42"/>
      <c r="I9" s="42">
        <f t="shared" si="3"/>
        <v>6.7500000000000008E-3</v>
      </c>
      <c r="J9" s="44">
        <v>0.06</v>
      </c>
      <c r="K9" s="45">
        <f t="shared" si="4"/>
        <v>4.0500000000000003E-4</v>
      </c>
      <c r="L9" s="45">
        <f t="shared" si="5"/>
        <v>7.1550000000000008E-3</v>
      </c>
      <c r="M9" s="45"/>
      <c r="N9" s="45">
        <f t="shared" si="6"/>
        <v>7.1550000000000008E-3</v>
      </c>
      <c r="O9" s="46">
        <v>0.01</v>
      </c>
      <c r="P9" s="43">
        <v>0.01</v>
      </c>
      <c r="Q9" s="47">
        <v>0.06</v>
      </c>
      <c r="R9" s="48"/>
      <c r="S9" s="44">
        <v>0.05</v>
      </c>
      <c r="T9" s="45">
        <f t="shared" si="7"/>
        <v>3.5775000000000005E-4</v>
      </c>
      <c r="U9" s="45">
        <f t="shared" si="8"/>
        <v>7.5127500000000012E-3</v>
      </c>
      <c r="V9" s="45"/>
      <c r="W9" s="45">
        <f t="shared" si="9"/>
        <v>7.5127500000000012E-3</v>
      </c>
      <c r="X9" s="48">
        <v>7.4999999999999997E-3</v>
      </c>
      <c r="Y9" s="48"/>
      <c r="Z9" s="48">
        <f t="shared" si="10"/>
        <v>7.4999999999999997E-3</v>
      </c>
      <c r="AA9" s="49"/>
      <c r="AB9" s="48"/>
      <c r="AC9" s="50"/>
      <c r="AD9" s="48">
        <v>0</v>
      </c>
      <c r="AE9" s="48"/>
      <c r="AF9" s="57" t="s">
        <v>247</v>
      </c>
      <c r="AG9" s="49"/>
      <c r="AH9" s="48"/>
      <c r="AI9" s="50"/>
      <c r="AJ9" s="58">
        <v>1.609E-3</v>
      </c>
      <c r="AK9" s="48"/>
      <c r="AL9" s="58">
        <v>1.609E-3</v>
      </c>
      <c r="AM9" s="20">
        <v>0.06</v>
      </c>
      <c r="AN9" s="59">
        <f t="shared" si="11"/>
        <v>1.70554E-3</v>
      </c>
      <c r="AO9" s="59"/>
      <c r="AP9" s="60">
        <v>1.609E-3</v>
      </c>
      <c r="AQ9" s="20">
        <v>0.06</v>
      </c>
      <c r="AR9" s="61">
        <f t="shared" si="16"/>
        <v>1.8078724E-3</v>
      </c>
      <c r="AS9" s="61"/>
      <c r="AT9" s="62">
        <v>1.609E-3</v>
      </c>
      <c r="AU9" s="14">
        <v>6.3600000000000004E-2</v>
      </c>
      <c r="AV9" s="63">
        <v>1.9250999999999999E-3</v>
      </c>
      <c r="AW9" s="63"/>
      <c r="AX9" s="55">
        <f t="shared" si="12"/>
        <v>1.9250999999999999E-3</v>
      </c>
      <c r="AY9" s="268">
        <v>0.06</v>
      </c>
      <c r="AZ9" s="63">
        <v>1.2960999999999999E-3</v>
      </c>
      <c r="BA9" s="63"/>
      <c r="BB9" s="55">
        <f t="shared" si="13"/>
        <v>1.2960999999999999E-3</v>
      </c>
      <c r="BC9" s="268">
        <v>0.06</v>
      </c>
      <c r="BD9" s="63">
        <f>+BD7*25%</f>
        <v>1.3743313400000003E-3</v>
      </c>
      <c r="BE9" s="63"/>
      <c r="BF9" s="55">
        <f t="shared" si="14"/>
        <v>1.3743313400000003E-3</v>
      </c>
      <c r="BG9" s="268">
        <v>0</v>
      </c>
      <c r="BH9" s="63">
        <f>+BH7*25%</f>
        <v>1.3743313400000003E-3</v>
      </c>
      <c r="BI9" s="63"/>
      <c r="BJ9" s="55">
        <f t="shared" si="15"/>
        <v>1.3743313400000003E-3</v>
      </c>
    </row>
    <row r="10" spans="1:62" s="1" customFormat="1" x14ac:dyDescent="0.25">
      <c r="A10" s="41" t="s">
        <v>7</v>
      </c>
      <c r="B10" s="42">
        <v>6.2500000000000003E-3</v>
      </c>
      <c r="C10" s="43"/>
      <c r="D10" s="42">
        <f t="shared" si="0"/>
        <v>6.2500000000000003E-3</v>
      </c>
      <c r="E10" s="44">
        <v>0.08</v>
      </c>
      <c r="F10" s="42">
        <f t="shared" si="1"/>
        <v>5.0000000000000001E-4</v>
      </c>
      <c r="G10" s="42">
        <f t="shared" si="2"/>
        <v>6.7500000000000008E-3</v>
      </c>
      <c r="H10" s="42"/>
      <c r="I10" s="42">
        <f t="shared" si="3"/>
        <v>6.7500000000000008E-3</v>
      </c>
      <c r="J10" s="44">
        <v>0.06</v>
      </c>
      <c r="K10" s="45">
        <f t="shared" si="4"/>
        <v>4.0500000000000003E-4</v>
      </c>
      <c r="L10" s="45">
        <f t="shared" si="5"/>
        <v>7.1550000000000008E-3</v>
      </c>
      <c r="M10" s="45"/>
      <c r="N10" s="45">
        <f t="shared" si="6"/>
        <v>7.1550000000000008E-3</v>
      </c>
      <c r="O10" s="46">
        <v>0.01</v>
      </c>
      <c r="P10" s="43">
        <v>0.01</v>
      </c>
      <c r="Q10" s="47">
        <v>0.06</v>
      </c>
      <c r="R10" s="48"/>
      <c r="S10" s="44">
        <v>0.05</v>
      </c>
      <c r="T10" s="45">
        <f t="shared" si="7"/>
        <v>3.5775000000000005E-4</v>
      </c>
      <c r="U10" s="45">
        <f t="shared" si="8"/>
        <v>7.5127500000000012E-3</v>
      </c>
      <c r="V10" s="45"/>
      <c r="W10" s="45">
        <f t="shared" si="9"/>
        <v>7.5127500000000012E-3</v>
      </c>
      <c r="X10" s="48">
        <v>7.4999999999999997E-3</v>
      </c>
      <c r="Y10" s="48"/>
      <c r="Z10" s="48">
        <f t="shared" si="10"/>
        <v>7.4999999999999997E-3</v>
      </c>
      <c r="AA10" s="49"/>
      <c r="AB10" s="48"/>
      <c r="AC10" s="50"/>
      <c r="AD10" s="48">
        <v>0</v>
      </c>
      <c r="AE10" s="48"/>
      <c r="AF10" s="57" t="s">
        <v>247</v>
      </c>
      <c r="AG10" s="49"/>
      <c r="AH10" s="48"/>
      <c r="AI10" s="50"/>
      <c r="AJ10" s="58">
        <v>1.609E-3</v>
      </c>
      <c r="AK10" s="48"/>
      <c r="AL10" s="58">
        <v>1.609E-3</v>
      </c>
      <c r="AM10" s="20">
        <v>0.06</v>
      </c>
      <c r="AN10" s="59">
        <f t="shared" si="11"/>
        <v>1.70554E-3</v>
      </c>
      <c r="AO10" s="59"/>
      <c r="AP10" s="60">
        <v>1.609E-3</v>
      </c>
      <c r="AQ10" s="20">
        <v>0.06</v>
      </c>
      <c r="AR10" s="61">
        <f t="shared" si="16"/>
        <v>1.8078724E-3</v>
      </c>
      <c r="AS10" s="61"/>
      <c r="AT10" s="62">
        <v>1.609E-3</v>
      </c>
      <c r="AU10" s="14">
        <v>6.3600000000000004E-2</v>
      </c>
      <c r="AV10" s="63">
        <v>1.9250999999999999E-3</v>
      </c>
      <c r="AW10" s="63"/>
      <c r="AX10" s="55">
        <f t="shared" si="12"/>
        <v>1.9250999999999999E-3</v>
      </c>
      <c r="AY10" s="268">
        <v>0.06</v>
      </c>
      <c r="AZ10" s="63">
        <v>0</v>
      </c>
      <c r="BA10" s="63"/>
      <c r="BB10" s="55">
        <f t="shared" si="13"/>
        <v>0</v>
      </c>
      <c r="BC10" s="268">
        <v>0.06</v>
      </c>
      <c r="BD10" s="63">
        <v>0</v>
      </c>
      <c r="BE10" s="63"/>
      <c r="BF10" s="55">
        <f t="shared" si="14"/>
        <v>0</v>
      </c>
      <c r="BG10" s="268">
        <v>0</v>
      </c>
      <c r="BH10" s="63">
        <v>0</v>
      </c>
      <c r="BI10" s="63"/>
      <c r="BJ10" s="55">
        <f t="shared" si="15"/>
        <v>0</v>
      </c>
    </row>
    <row r="11" spans="1:62" s="1" customFormat="1" x14ac:dyDescent="0.25">
      <c r="A11" s="41" t="s">
        <v>8</v>
      </c>
      <c r="B11" s="42">
        <v>0.05</v>
      </c>
      <c r="C11" s="43"/>
      <c r="D11" s="42">
        <f t="shared" si="0"/>
        <v>0.05</v>
      </c>
      <c r="E11" s="44">
        <v>0.08</v>
      </c>
      <c r="F11" s="42">
        <f t="shared" si="1"/>
        <v>4.0000000000000001E-3</v>
      </c>
      <c r="G11" s="42">
        <f t="shared" si="2"/>
        <v>5.4000000000000006E-2</v>
      </c>
      <c r="H11" s="42"/>
      <c r="I11" s="42">
        <f t="shared" si="3"/>
        <v>5.4000000000000006E-2</v>
      </c>
      <c r="J11" s="44">
        <v>0.06</v>
      </c>
      <c r="K11" s="45">
        <f t="shared" si="4"/>
        <v>3.2400000000000003E-3</v>
      </c>
      <c r="L11" s="45">
        <f t="shared" si="5"/>
        <v>5.7240000000000006E-2</v>
      </c>
      <c r="M11" s="45"/>
      <c r="N11" s="45">
        <f t="shared" si="6"/>
        <v>5.7240000000000006E-2</v>
      </c>
      <c r="O11" s="46">
        <v>0.06</v>
      </c>
      <c r="P11" s="43">
        <v>7.0000000000000007E-2</v>
      </c>
      <c r="Q11" s="47">
        <v>0.06</v>
      </c>
      <c r="R11" s="48"/>
      <c r="S11" s="44">
        <v>0.05</v>
      </c>
      <c r="T11" s="45">
        <f t="shared" si="7"/>
        <v>2.8620000000000004E-3</v>
      </c>
      <c r="U11" s="45">
        <f t="shared" si="8"/>
        <v>6.010200000000001E-2</v>
      </c>
      <c r="V11" s="45"/>
      <c r="W11" s="45">
        <f t="shared" si="9"/>
        <v>6.010200000000001E-2</v>
      </c>
      <c r="X11" s="48">
        <v>6.0100000000000001E-2</v>
      </c>
      <c r="Y11" s="48"/>
      <c r="Z11" s="48">
        <f t="shared" si="10"/>
        <v>6.0100000000000001E-2</v>
      </c>
      <c r="AA11" s="49"/>
      <c r="AB11" s="48"/>
      <c r="AC11" s="50"/>
      <c r="AD11" s="48">
        <v>0</v>
      </c>
      <c r="AE11" s="48"/>
      <c r="AF11" s="51">
        <v>7.7219999999999997E-3</v>
      </c>
      <c r="AG11" s="49"/>
      <c r="AH11" s="48"/>
      <c r="AI11" s="50"/>
      <c r="AJ11" s="52">
        <v>8.1852999999999995E-3</v>
      </c>
      <c r="AK11" s="48"/>
      <c r="AL11" s="52">
        <v>8.1852999999999995E-3</v>
      </c>
      <c r="AM11" s="20">
        <v>0.06</v>
      </c>
      <c r="AN11" s="59">
        <f t="shared" si="11"/>
        <v>8.676418E-3</v>
      </c>
      <c r="AO11" s="59"/>
      <c r="AP11" s="59">
        <v>8.1852999999999995E-3</v>
      </c>
      <c r="AQ11" s="20">
        <v>0.06</v>
      </c>
      <c r="AR11" s="61">
        <f t="shared" si="16"/>
        <v>9.1970030800000001E-3</v>
      </c>
      <c r="AS11" s="61"/>
      <c r="AT11" s="61">
        <v>8.1852999999999995E-3</v>
      </c>
      <c r="AU11" s="14">
        <v>6.3600000000000004E-2</v>
      </c>
      <c r="AV11" s="63">
        <v>9.7850999999999997E-3</v>
      </c>
      <c r="AW11" s="63"/>
      <c r="AX11" s="55">
        <f t="shared" si="12"/>
        <v>9.7850999999999997E-3</v>
      </c>
      <c r="AY11" s="268">
        <v>0.08</v>
      </c>
      <c r="AZ11" s="63">
        <f t="shared" si="17"/>
        <v>1.0567907999999999E-2</v>
      </c>
      <c r="BA11" s="63"/>
      <c r="BB11" s="55">
        <f t="shared" si="13"/>
        <v>1.0567907999999999E-2</v>
      </c>
      <c r="BC11" s="268">
        <v>0.06</v>
      </c>
      <c r="BD11" s="63">
        <f t="shared" ref="BD11:BD14" si="18">+AZ11*BC11+AZ11</f>
        <v>1.1201982479999999E-2</v>
      </c>
      <c r="BE11" s="63"/>
      <c r="BF11" s="55">
        <f t="shared" si="14"/>
        <v>1.1201982479999999E-2</v>
      </c>
      <c r="BG11" s="268">
        <v>0</v>
      </c>
      <c r="BH11" s="63">
        <f t="shared" ref="BH11:BH14" si="19">+BD11*BG11+BD11</f>
        <v>1.1201982479999999E-2</v>
      </c>
      <c r="BI11" s="63"/>
      <c r="BJ11" s="55">
        <f t="shared" si="15"/>
        <v>1.1201982479999999E-2</v>
      </c>
    </row>
    <row r="12" spans="1:62" s="1" customFormat="1" x14ac:dyDescent="0.25">
      <c r="A12" s="41" t="s">
        <v>9</v>
      </c>
      <c r="B12" s="42">
        <v>2.5000000000000001E-2</v>
      </c>
      <c r="C12" s="43"/>
      <c r="D12" s="42">
        <f t="shared" si="0"/>
        <v>2.5000000000000001E-2</v>
      </c>
      <c r="E12" s="44">
        <v>0.08</v>
      </c>
      <c r="F12" s="42">
        <f t="shared" si="1"/>
        <v>2E-3</v>
      </c>
      <c r="G12" s="42">
        <f t="shared" si="2"/>
        <v>2.7000000000000003E-2</v>
      </c>
      <c r="H12" s="42"/>
      <c r="I12" s="42">
        <f t="shared" si="3"/>
        <v>2.7000000000000003E-2</v>
      </c>
      <c r="J12" s="44">
        <v>0.06</v>
      </c>
      <c r="K12" s="45">
        <f t="shared" si="4"/>
        <v>1.6200000000000001E-3</v>
      </c>
      <c r="L12" s="45">
        <f t="shared" si="5"/>
        <v>2.8620000000000003E-2</v>
      </c>
      <c r="M12" s="45"/>
      <c r="N12" s="45">
        <f t="shared" si="6"/>
        <v>2.8620000000000003E-2</v>
      </c>
      <c r="O12" s="46">
        <v>0.03</v>
      </c>
      <c r="P12" s="43">
        <v>0.03</v>
      </c>
      <c r="Q12" s="47">
        <v>0.06</v>
      </c>
      <c r="R12" s="48"/>
      <c r="S12" s="44">
        <v>0.05</v>
      </c>
      <c r="T12" s="45">
        <f t="shared" si="7"/>
        <v>1.4310000000000002E-3</v>
      </c>
      <c r="U12" s="45">
        <f t="shared" si="8"/>
        <v>3.0051000000000005E-2</v>
      </c>
      <c r="V12" s="45"/>
      <c r="W12" s="45">
        <f t="shared" si="9"/>
        <v>3.0051000000000005E-2</v>
      </c>
      <c r="X12" s="48">
        <v>3.0099999999999998E-2</v>
      </c>
      <c r="Y12" s="48"/>
      <c r="Z12" s="48">
        <f t="shared" si="10"/>
        <v>3.0099999999999998E-2</v>
      </c>
      <c r="AA12" s="49"/>
      <c r="AB12" s="48"/>
      <c r="AC12" s="50"/>
      <c r="AD12" s="48">
        <v>0</v>
      </c>
      <c r="AE12" s="64"/>
      <c r="AF12" s="51">
        <v>3.8609999999999998E-3</v>
      </c>
      <c r="AG12" s="49"/>
      <c r="AH12" s="48"/>
      <c r="AI12" s="50"/>
      <c r="AJ12" s="52">
        <v>4.0927000000000003E-3</v>
      </c>
      <c r="AK12" s="64"/>
      <c r="AL12" s="52">
        <v>4.0927000000000003E-3</v>
      </c>
      <c r="AM12" s="20">
        <v>0.06</v>
      </c>
      <c r="AN12" s="59">
        <f t="shared" si="11"/>
        <v>4.3382620000000007E-3</v>
      </c>
      <c r="AO12" s="59"/>
      <c r="AP12" s="59">
        <v>4.0927000000000003E-3</v>
      </c>
      <c r="AQ12" s="20">
        <v>0.06</v>
      </c>
      <c r="AR12" s="61">
        <f t="shared" si="16"/>
        <v>4.5985577200000011E-3</v>
      </c>
      <c r="AS12" s="61"/>
      <c r="AT12" s="61">
        <v>4.0927000000000003E-3</v>
      </c>
      <c r="AU12" s="14">
        <v>6.3600000000000004E-2</v>
      </c>
      <c r="AV12" s="63">
        <v>4.8926000000000004E-3</v>
      </c>
      <c r="AW12" s="63"/>
      <c r="AX12" s="55">
        <f>AV12</f>
        <v>4.8926000000000004E-3</v>
      </c>
      <c r="AY12" s="268">
        <v>0.06</v>
      </c>
      <c r="AZ12" s="63">
        <f t="shared" si="17"/>
        <v>5.1861560000000008E-3</v>
      </c>
      <c r="BA12" s="63"/>
      <c r="BB12" s="55">
        <f t="shared" si="13"/>
        <v>5.1861560000000008E-3</v>
      </c>
      <c r="BC12" s="268">
        <v>0.06</v>
      </c>
      <c r="BD12" s="63">
        <f t="shared" si="18"/>
        <v>5.4973253600000011E-3</v>
      </c>
      <c r="BE12" s="63"/>
      <c r="BF12" s="55">
        <f t="shared" si="14"/>
        <v>5.4973253600000011E-3</v>
      </c>
      <c r="BG12" s="268">
        <v>0</v>
      </c>
      <c r="BH12" s="63">
        <f t="shared" si="19"/>
        <v>5.4973253600000011E-3</v>
      </c>
      <c r="BI12" s="63"/>
      <c r="BJ12" s="55">
        <f t="shared" si="15"/>
        <v>5.4973253600000011E-3</v>
      </c>
    </row>
    <row r="13" spans="1:62" s="1" customFormat="1" hidden="1" x14ac:dyDescent="0.25">
      <c r="A13" s="41" t="s">
        <v>10</v>
      </c>
      <c r="B13" s="42">
        <v>2.5000000000000001E-2</v>
      </c>
      <c r="C13" s="43"/>
      <c r="D13" s="42">
        <f t="shared" si="0"/>
        <v>2.5000000000000001E-2</v>
      </c>
      <c r="E13" s="44">
        <v>0.08</v>
      </c>
      <c r="F13" s="42">
        <f t="shared" si="1"/>
        <v>2E-3</v>
      </c>
      <c r="G13" s="42">
        <f t="shared" si="2"/>
        <v>2.7000000000000003E-2</v>
      </c>
      <c r="H13" s="42"/>
      <c r="I13" s="42">
        <f t="shared" si="3"/>
        <v>2.7000000000000003E-2</v>
      </c>
      <c r="J13" s="44">
        <v>0.06</v>
      </c>
      <c r="K13" s="45">
        <f t="shared" si="4"/>
        <v>1.6200000000000001E-3</v>
      </c>
      <c r="L13" s="45">
        <f t="shared" si="5"/>
        <v>2.8620000000000003E-2</v>
      </c>
      <c r="M13" s="45"/>
      <c r="N13" s="45">
        <f t="shared" si="6"/>
        <v>2.8620000000000003E-2</v>
      </c>
      <c r="O13" s="46">
        <v>0.03</v>
      </c>
      <c r="P13" s="43">
        <v>0.03</v>
      </c>
      <c r="Q13" s="47">
        <v>0.06</v>
      </c>
      <c r="R13" s="48"/>
      <c r="S13" s="44">
        <v>0.05</v>
      </c>
      <c r="T13" s="45">
        <f t="shared" si="7"/>
        <v>1.4310000000000002E-3</v>
      </c>
      <c r="U13" s="45">
        <f t="shared" si="8"/>
        <v>3.0051000000000005E-2</v>
      </c>
      <c r="V13" s="45"/>
      <c r="W13" s="45">
        <f t="shared" si="9"/>
        <v>3.0051000000000005E-2</v>
      </c>
      <c r="X13" s="48">
        <v>3.0099999999999998E-2</v>
      </c>
      <c r="Y13" s="48"/>
      <c r="Z13" s="48">
        <f t="shared" si="10"/>
        <v>3.0099999999999998E-2</v>
      </c>
      <c r="AA13" s="49"/>
      <c r="AB13" s="48"/>
      <c r="AC13" s="50"/>
      <c r="AD13" s="48">
        <v>0</v>
      </c>
      <c r="AE13" s="64"/>
      <c r="AF13" s="51">
        <v>2.6266000000000001E-2</v>
      </c>
      <c r="AG13" s="49"/>
      <c r="AH13" s="48"/>
      <c r="AI13" s="50"/>
      <c r="AJ13" s="52">
        <v>2.7841999999999999E-2</v>
      </c>
      <c r="AK13" s="64"/>
      <c r="AL13" s="52">
        <v>2.7841999999999999E-2</v>
      </c>
      <c r="AM13" s="20">
        <v>0.06</v>
      </c>
      <c r="AN13" s="59">
        <f t="shared" si="11"/>
        <v>2.9512519999999997E-2</v>
      </c>
      <c r="AO13" s="59"/>
      <c r="AP13" s="59">
        <v>2.7841999999999999E-2</v>
      </c>
      <c r="AQ13" s="20">
        <v>0.06</v>
      </c>
      <c r="AR13" s="61">
        <f>+AN13*AQ13+AN13</f>
        <v>3.1283271199999997E-2</v>
      </c>
      <c r="AS13" s="61"/>
      <c r="AT13" s="61">
        <v>3.1283271199999997E-2</v>
      </c>
      <c r="AU13" s="14">
        <v>6.3600000000000004E-2</v>
      </c>
      <c r="AV13" s="63">
        <f>+AR13*AU13+AR13</f>
        <v>3.3272887248319997E-2</v>
      </c>
      <c r="AW13" s="63"/>
      <c r="AX13" s="55">
        <f>AV13</f>
        <v>3.3272887248319997E-2</v>
      </c>
      <c r="AY13" s="268">
        <v>-0.11</v>
      </c>
      <c r="AZ13" s="63">
        <f t="shared" si="17"/>
        <v>2.9612869651004799E-2</v>
      </c>
      <c r="BA13" s="63"/>
      <c r="BB13" s="55">
        <f t="shared" si="13"/>
        <v>2.9612869651004799E-2</v>
      </c>
      <c r="BC13" s="268">
        <v>-0.11</v>
      </c>
      <c r="BD13" s="63">
        <f t="shared" si="18"/>
        <v>2.6355453989394272E-2</v>
      </c>
      <c r="BE13" s="63"/>
      <c r="BF13" s="55">
        <f t="shared" si="14"/>
        <v>2.6355453989394272E-2</v>
      </c>
      <c r="BG13" s="268">
        <v>0</v>
      </c>
      <c r="BH13" s="63">
        <f t="shared" si="19"/>
        <v>2.6355453989394272E-2</v>
      </c>
      <c r="BI13" s="63"/>
      <c r="BJ13" s="55">
        <f t="shared" si="15"/>
        <v>2.6355453989394272E-2</v>
      </c>
    </row>
    <row r="14" spans="1:62" s="1" customFormat="1" x14ac:dyDescent="0.25">
      <c r="A14" s="41" t="s">
        <v>11</v>
      </c>
      <c r="B14" s="42">
        <v>0</v>
      </c>
      <c r="C14" s="43"/>
      <c r="D14" s="42">
        <f t="shared" si="0"/>
        <v>0</v>
      </c>
      <c r="E14" s="44">
        <v>0.08</v>
      </c>
      <c r="F14" s="42">
        <f t="shared" si="1"/>
        <v>0</v>
      </c>
      <c r="G14" s="42">
        <f t="shared" si="2"/>
        <v>0</v>
      </c>
      <c r="H14" s="42"/>
      <c r="I14" s="42">
        <f t="shared" si="3"/>
        <v>0</v>
      </c>
      <c r="J14" s="44">
        <v>0.06</v>
      </c>
      <c r="K14" s="45">
        <f t="shared" si="4"/>
        <v>0</v>
      </c>
      <c r="L14" s="45">
        <f t="shared" si="5"/>
        <v>0</v>
      </c>
      <c r="M14" s="45"/>
      <c r="N14" s="45">
        <f t="shared" si="6"/>
        <v>0</v>
      </c>
      <c r="O14" s="43"/>
      <c r="P14" s="43" t="s">
        <v>12</v>
      </c>
      <c r="Q14" s="65"/>
      <c r="R14" s="48"/>
      <c r="S14" s="44">
        <v>0.05</v>
      </c>
      <c r="T14" s="45">
        <f t="shared" si="7"/>
        <v>0</v>
      </c>
      <c r="U14" s="45">
        <f t="shared" si="8"/>
        <v>0</v>
      </c>
      <c r="V14" s="45"/>
      <c r="W14" s="45">
        <f t="shared" si="9"/>
        <v>0</v>
      </c>
      <c r="X14" s="48">
        <v>0</v>
      </c>
      <c r="Y14" s="48"/>
      <c r="Z14" s="48">
        <f t="shared" si="10"/>
        <v>0</v>
      </c>
      <c r="AA14" s="49"/>
      <c r="AB14" s="48"/>
      <c r="AC14" s="50"/>
      <c r="AD14" s="48">
        <v>0</v>
      </c>
      <c r="AE14" s="64"/>
      <c r="AF14" s="51">
        <v>0</v>
      </c>
      <c r="AG14" s="49"/>
      <c r="AH14" s="48"/>
      <c r="AI14" s="50"/>
      <c r="AJ14" s="52">
        <v>0</v>
      </c>
      <c r="AK14" s="64"/>
      <c r="AL14" s="52">
        <v>0</v>
      </c>
      <c r="AM14" s="20">
        <v>0.06</v>
      </c>
      <c r="AN14" s="59">
        <f t="shared" si="11"/>
        <v>0</v>
      </c>
      <c r="AO14" s="59"/>
      <c r="AP14" s="59">
        <v>0</v>
      </c>
      <c r="AQ14" s="20">
        <v>0.06</v>
      </c>
      <c r="AR14" s="61">
        <f t="shared" si="16"/>
        <v>0</v>
      </c>
      <c r="AS14" s="61"/>
      <c r="AT14" s="61">
        <v>0</v>
      </c>
      <c r="AU14" s="14">
        <v>6.3600000000000004E-2</v>
      </c>
      <c r="AV14" s="63">
        <f t="shared" ref="AV14" si="20">+AR14*AU14+AR14</f>
        <v>0</v>
      </c>
      <c r="AW14" s="63"/>
      <c r="AX14" s="55">
        <f t="shared" si="12"/>
        <v>0</v>
      </c>
      <c r="AY14" s="268">
        <v>0.06</v>
      </c>
      <c r="AZ14" s="63">
        <f t="shared" ref="AZ14" si="21">+AV14*AY14+AV14</f>
        <v>0</v>
      </c>
      <c r="BA14" s="63"/>
      <c r="BB14" s="55">
        <f t="shared" ref="BB14" si="22">AZ14</f>
        <v>0</v>
      </c>
      <c r="BC14" s="268">
        <v>0.06</v>
      </c>
      <c r="BD14" s="63">
        <f t="shared" si="18"/>
        <v>0</v>
      </c>
      <c r="BE14" s="63"/>
      <c r="BF14" s="55">
        <f t="shared" si="14"/>
        <v>0</v>
      </c>
      <c r="BG14" s="268">
        <v>0</v>
      </c>
      <c r="BH14" s="63">
        <f t="shared" si="19"/>
        <v>0</v>
      </c>
      <c r="BI14" s="63"/>
      <c r="BJ14" s="55">
        <f t="shared" si="15"/>
        <v>0</v>
      </c>
    </row>
    <row r="15" spans="1:62" s="1" customFormat="1" ht="15.75" x14ac:dyDescent="0.25">
      <c r="A15" s="66" t="s">
        <v>17</v>
      </c>
      <c r="B15" s="67"/>
      <c r="C15" s="67"/>
      <c r="D15" s="67"/>
      <c r="E15" s="67"/>
      <c r="F15" s="67"/>
      <c r="G15" s="67"/>
      <c r="H15" s="67"/>
      <c r="I15" s="67"/>
      <c r="J15" s="67"/>
      <c r="K15" s="67"/>
      <c r="L15" s="67"/>
      <c r="M15" s="67"/>
      <c r="N15" s="67"/>
      <c r="O15" s="68"/>
      <c r="P15" s="68"/>
      <c r="Q15" s="66"/>
      <c r="R15" s="69"/>
      <c r="S15" s="67"/>
      <c r="T15" s="67"/>
      <c r="U15" s="67"/>
      <c r="V15" s="67"/>
      <c r="W15" s="67"/>
      <c r="X15" s="70"/>
      <c r="Y15" s="69"/>
      <c r="Z15" s="69"/>
      <c r="AA15" s="71"/>
      <c r="AB15" s="69"/>
      <c r="AC15" s="72"/>
      <c r="AD15" s="70"/>
      <c r="AE15" s="70"/>
      <c r="AF15" s="69"/>
      <c r="AG15" s="71"/>
      <c r="AH15" s="69"/>
      <c r="AI15" s="72"/>
      <c r="AJ15" s="70"/>
      <c r="AK15" s="70"/>
      <c r="AL15" s="69"/>
      <c r="AM15" s="73"/>
      <c r="AN15" s="70"/>
      <c r="AO15" s="70"/>
      <c r="AP15" s="69"/>
      <c r="AQ15" s="73"/>
      <c r="AR15" s="74"/>
      <c r="AS15" s="74"/>
      <c r="AT15" s="75"/>
      <c r="AU15" s="14"/>
      <c r="AV15" s="76"/>
      <c r="AW15" s="76"/>
      <c r="AX15" s="77"/>
      <c r="AY15" s="2"/>
      <c r="AZ15" s="76"/>
      <c r="BA15" s="76"/>
      <c r="BB15" s="77"/>
      <c r="BC15" s="2"/>
      <c r="BD15" s="76"/>
      <c r="BE15" s="76"/>
      <c r="BF15" s="77"/>
      <c r="BG15" s="2"/>
      <c r="BH15" s="76"/>
      <c r="BI15" s="76"/>
      <c r="BJ15" s="77"/>
    </row>
    <row r="16" spans="1:62" s="1" customFormat="1" x14ac:dyDescent="0.25">
      <c r="A16" s="41" t="s">
        <v>18</v>
      </c>
      <c r="B16" s="43">
        <v>18.059999999999999</v>
      </c>
      <c r="C16" s="43">
        <f>+B16*$C$5</f>
        <v>2.5284</v>
      </c>
      <c r="D16" s="43">
        <f t="shared" ref="D16:D17" si="23">+B16+C16</f>
        <v>20.5884</v>
      </c>
      <c r="E16" s="44">
        <v>8.1199999999999994E-2</v>
      </c>
      <c r="F16" s="43">
        <f t="shared" ref="F16:F17" si="24">+B16*E16</f>
        <v>1.4664719999999998</v>
      </c>
      <c r="G16" s="43">
        <f>+B16+F16</f>
        <v>19.526471999999998</v>
      </c>
      <c r="H16" s="43">
        <f>+G16*$H$5</f>
        <v>2.7337060800000001</v>
      </c>
      <c r="I16" s="43">
        <f t="shared" ref="I16" si="25">+G16+H16</f>
        <v>22.260178079999999</v>
      </c>
      <c r="J16" s="44">
        <v>3.9199999999999999E-2</v>
      </c>
      <c r="K16" s="43">
        <f>+G16*J16</f>
        <v>0.76543770239999986</v>
      </c>
      <c r="L16" s="43">
        <f>+G16+K16</f>
        <v>20.291909702399998</v>
      </c>
      <c r="M16" s="43">
        <f>+L16*$M$5</f>
        <v>2.8408673583359998</v>
      </c>
      <c r="N16" s="43">
        <f t="shared" ref="N16" si="26">+L16+M16</f>
        <v>23.132777060735997</v>
      </c>
      <c r="O16" s="65">
        <v>20.29</v>
      </c>
      <c r="P16" s="41">
        <v>23.13</v>
      </c>
      <c r="Q16" s="47">
        <v>0.06</v>
      </c>
      <c r="R16" s="48"/>
      <c r="S16" s="44">
        <v>0.05</v>
      </c>
      <c r="T16" s="45">
        <f t="shared" ref="T16" si="27">+L16*S16</f>
        <v>1.0145954851199999</v>
      </c>
      <c r="U16" s="45">
        <f t="shared" ref="U16" si="28">+L16+T16</f>
        <v>21.306505187519999</v>
      </c>
      <c r="V16" s="43">
        <f>+U16*$V$5</f>
        <v>2.9829107262528001</v>
      </c>
      <c r="W16" s="43">
        <f>+U16+V16</f>
        <v>24.2894159137728</v>
      </c>
      <c r="X16" s="64">
        <v>21.31</v>
      </c>
      <c r="Y16" s="48">
        <f>+X16*$Y$5</f>
        <v>2.9834000000000001</v>
      </c>
      <c r="Z16" s="64">
        <f>+X16+Y16</f>
        <v>24.293399999999998</v>
      </c>
      <c r="AA16" s="49">
        <v>0.15</v>
      </c>
      <c r="AB16" s="64">
        <f>X16*AA16</f>
        <v>3.1964999999999999</v>
      </c>
      <c r="AC16" s="50">
        <f>+X16+AB16</f>
        <v>24.506499999999999</v>
      </c>
      <c r="AD16" s="64">
        <v>24.51</v>
      </c>
      <c r="AE16" s="64">
        <f>+AD16*$AE$5</f>
        <v>3.4314000000000004</v>
      </c>
      <c r="AF16" s="64">
        <f>+AD16+AE16</f>
        <v>27.941400000000002</v>
      </c>
      <c r="AG16" s="49">
        <v>0.06</v>
      </c>
      <c r="AH16" s="48">
        <f>AD16*AG16</f>
        <v>1.4706000000000001</v>
      </c>
      <c r="AI16" s="50">
        <f>+AD16+AH16</f>
        <v>25.980600000000003</v>
      </c>
      <c r="AJ16" s="64">
        <v>25.98</v>
      </c>
      <c r="AK16" s="64">
        <f>+AJ16*$AE$5</f>
        <v>3.6372000000000004</v>
      </c>
      <c r="AL16" s="64">
        <f>+AJ16+AK16</f>
        <v>29.6172</v>
      </c>
      <c r="AM16" s="20">
        <v>0.06</v>
      </c>
      <c r="AN16" s="64">
        <f t="shared" ref="AN16:AN19" si="29">+AJ16*AM16+AJ16</f>
        <v>27.538800000000002</v>
      </c>
      <c r="AO16" s="64">
        <f>+AN16*$AE$5</f>
        <v>3.8554320000000009</v>
      </c>
      <c r="AP16" s="64">
        <f>+AN16+AO16</f>
        <v>31.394232000000002</v>
      </c>
      <c r="AQ16" s="20">
        <v>0.06</v>
      </c>
      <c r="AR16" s="78">
        <f t="shared" ref="AR16:AR19" si="30">+AN16*AQ16+AN16</f>
        <v>29.191128000000003</v>
      </c>
      <c r="AS16" s="78">
        <f>+AR16*$AE$5</f>
        <v>4.086757920000001</v>
      </c>
      <c r="AT16" s="78">
        <f>+AR16+AS16</f>
        <v>33.277885920000003</v>
      </c>
      <c r="AU16" s="14">
        <v>6.3600000000000004E-2</v>
      </c>
      <c r="AV16" s="79">
        <f t="shared" ref="AV16" si="31">+AR16*AU16+AR16</f>
        <v>31.047683740800004</v>
      </c>
      <c r="AW16" s="79">
        <f>+AV16*$AE$5</f>
        <v>4.3466757237120008</v>
      </c>
      <c r="AX16" s="79">
        <f>+AV16+AW16</f>
        <v>35.394359464512007</v>
      </c>
      <c r="AY16" s="268">
        <v>0.06</v>
      </c>
      <c r="AZ16" s="79">
        <f t="shared" ref="AZ16:AZ19" si="32">+AV16*AY16+AV16</f>
        <v>32.910544765248005</v>
      </c>
      <c r="BA16" s="79">
        <f>+AZ16*$BA$5</f>
        <v>4.9365817147872004</v>
      </c>
      <c r="BB16" s="79">
        <f>+AZ16+BA16</f>
        <v>37.847126480035207</v>
      </c>
      <c r="BC16" s="268">
        <v>0.2</v>
      </c>
      <c r="BD16" s="79">
        <f t="shared" ref="BD16:BD19" si="33">+AZ16*BC16+AZ16</f>
        <v>39.492653718297603</v>
      </c>
      <c r="BE16" s="79">
        <f>+BD16*$BA$5</f>
        <v>5.9238980577446405</v>
      </c>
      <c r="BF16" s="79">
        <f>+BD16+BE16</f>
        <v>45.41655177604224</v>
      </c>
      <c r="BG16" s="268">
        <v>0.05</v>
      </c>
      <c r="BH16" s="79">
        <f t="shared" ref="BH16:BH17" si="34">+BD16*BG16+BD16</f>
        <v>41.467286404212487</v>
      </c>
      <c r="BI16" s="79">
        <f>+BH16*$BA$5</f>
        <v>6.2200929606318729</v>
      </c>
      <c r="BJ16" s="79">
        <f>+BH16+BI16</f>
        <v>47.687379364844361</v>
      </c>
    </row>
    <row r="17" spans="1:62" s="1" customFormat="1" x14ac:dyDescent="0.25">
      <c r="A17" s="41" t="s">
        <v>19</v>
      </c>
      <c r="B17" s="43">
        <v>35.26</v>
      </c>
      <c r="C17" s="43">
        <f t="shared" ref="C17" si="35">+B17*$C$5</f>
        <v>4.9363999999999999</v>
      </c>
      <c r="D17" s="43">
        <f t="shared" si="23"/>
        <v>40.196399999999997</v>
      </c>
      <c r="E17" s="44">
        <v>8.1199999999999994E-2</v>
      </c>
      <c r="F17" s="43">
        <f t="shared" si="24"/>
        <v>2.8631119999999997</v>
      </c>
      <c r="G17" s="43">
        <f>+B17+F17</f>
        <v>38.123111999999999</v>
      </c>
      <c r="H17" s="43">
        <f t="shared" ref="H17" si="36">+G17*$H$5</f>
        <v>5.33723568</v>
      </c>
      <c r="I17" s="43">
        <f>+G17+H17</f>
        <v>43.460347679999998</v>
      </c>
      <c r="J17" s="44">
        <v>3.9199999999999999E-2</v>
      </c>
      <c r="K17" s="43">
        <f>+G17*J17</f>
        <v>1.4944259903999999</v>
      </c>
      <c r="L17" s="43">
        <f>+G17+K17</f>
        <v>39.617537990399995</v>
      </c>
      <c r="M17" s="43">
        <f t="shared" ref="M17" si="37">+L17*$M$5</f>
        <v>5.5464553186560002</v>
      </c>
      <c r="N17" s="43">
        <f>+L17+M17</f>
        <v>45.163993309055996</v>
      </c>
      <c r="O17" s="65">
        <v>39.619999999999997</v>
      </c>
      <c r="P17" s="41">
        <v>45.16</v>
      </c>
      <c r="Q17" s="47">
        <v>0.06</v>
      </c>
      <c r="R17" s="48"/>
      <c r="S17" s="44">
        <v>0.05</v>
      </c>
      <c r="T17" s="45">
        <f>+L17*S17</f>
        <v>1.9808768995199999</v>
      </c>
      <c r="U17" s="45">
        <f>+L17+T17</f>
        <v>41.598414889919994</v>
      </c>
      <c r="V17" s="43">
        <f>+U17*$V$5</f>
        <v>5.8237780845887999</v>
      </c>
      <c r="W17" s="43">
        <f>+U17+V17</f>
        <v>47.422192974508796</v>
      </c>
      <c r="X17" s="64">
        <v>41.6</v>
      </c>
      <c r="Y17" s="48">
        <f>+X17*$Y$5</f>
        <v>5.8240000000000007</v>
      </c>
      <c r="Z17" s="64">
        <f>+X17+Y17</f>
        <v>47.423999999999999</v>
      </c>
      <c r="AA17" s="49">
        <v>0.15</v>
      </c>
      <c r="AB17" s="64">
        <f>X17*AA17</f>
        <v>6.24</v>
      </c>
      <c r="AC17" s="50">
        <f>+X17+AB17</f>
        <v>47.84</v>
      </c>
      <c r="AD17" s="64">
        <v>47.84</v>
      </c>
      <c r="AE17" s="64">
        <f>+AD17*$AE$5</f>
        <v>6.6976000000000013</v>
      </c>
      <c r="AF17" s="64">
        <f>+AD17+AE17</f>
        <v>54.537600000000005</v>
      </c>
      <c r="AG17" s="49">
        <v>0.06</v>
      </c>
      <c r="AH17" s="48">
        <f>AD17*AG17</f>
        <v>2.8704000000000001</v>
      </c>
      <c r="AI17" s="50">
        <f>+AD17+AH17</f>
        <v>50.710400000000007</v>
      </c>
      <c r="AJ17" s="64">
        <v>50.71</v>
      </c>
      <c r="AK17" s="64">
        <f>+AJ17*$AE$5</f>
        <v>7.099400000000001</v>
      </c>
      <c r="AL17" s="64">
        <f>+AJ17+AK17</f>
        <v>57.809400000000004</v>
      </c>
      <c r="AM17" s="20">
        <v>0.06</v>
      </c>
      <c r="AN17" s="64">
        <f t="shared" ref="AN17" si="38">+AJ17*AM17+AJ17</f>
        <v>53.752600000000001</v>
      </c>
      <c r="AO17" s="64">
        <f>+AN17*$AE$5</f>
        <v>7.5253640000000006</v>
      </c>
      <c r="AP17" s="64">
        <f>+AN17+AO17</f>
        <v>61.277964000000004</v>
      </c>
      <c r="AQ17" s="20">
        <v>0.06</v>
      </c>
      <c r="AR17" s="78">
        <f t="shared" ref="AR17" si="39">+AN17*AQ17+AN17</f>
        <v>56.977755999999999</v>
      </c>
      <c r="AS17" s="78">
        <f>+AR17*$AE$5</f>
        <v>7.9768858400000004</v>
      </c>
      <c r="AT17" s="78">
        <f>+AR17+AS17</f>
        <v>64.954641839999994</v>
      </c>
      <c r="AU17" s="14">
        <v>6.3600000000000004E-2</v>
      </c>
      <c r="AV17" s="79">
        <f t="shared" ref="AV17" si="40">+AR17*AU17+AR17</f>
        <v>60.601541281599999</v>
      </c>
      <c r="AW17" s="79">
        <f>+AV17*$AE$5</f>
        <v>8.4842157794239998</v>
      </c>
      <c r="AX17" s="79">
        <f>+AV17+AW17</f>
        <v>69.085757061023997</v>
      </c>
      <c r="AY17" s="268">
        <v>0.06</v>
      </c>
      <c r="AZ17" s="79">
        <f t="shared" ref="AZ17" si="41">+AV17*AY17+AV17</f>
        <v>64.237633758496003</v>
      </c>
      <c r="BA17" s="79">
        <f>+AZ17*$BA$5</f>
        <v>9.6356450637743993</v>
      </c>
      <c r="BB17" s="79">
        <f>+AZ17+BA17</f>
        <v>73.873278822270407</v>
      </c>
      <c r="BC17" s="268">
        <v>0.2</v>
      </c>
      <c r="BD17" s="79">
        <f t="shared" si="33"/>
        <v>77.085160510195209</v>
      </c>
      <c r="BE17" s="79">
        <f>+BD17*$BA$5</f>
        <v>11.562774076529282</v>
      </c>
      <c r="BF17" s="79">
        <f>+BD17+BE17</f>
        <v>88.647934586724489</v>
      </c>
      <c r="BG17" s="268">
        <v>0.05</v>
      </c>
      <c r="BH17" s="79">
        <f t="shared" si="34"/>
        <v>80.939418535704974</v>
      </c>
      <c r="BI17" s="79">
        <f>+BH17*$BA$5</f>
        <v>12.140912780355746</v>
      </c>
      <c r="BJ17" s="79">
        <f>+BH17+BI17</f>
        <v>93.080331316060722</v>
      </c>
    </row>
    <row r="18" spans="1:62" s="1" customFormat="1" x14ac:dyDescent="0.25">
      <c r="A18" s="41" t="s">
        <v>381</v>
      </c>
      <c r="B18" s="43"/>
      <c r="C18" s="43"/>
      <c r="D18" s="43"/>
      <c r="E18" s="44"/>
      <c r="F18" s="43"/>
      <c r="G18" s="43"/>
      <c r="H18" s="43"/>
      <c r="I18" s="43"/>
      <c r="J18" s="44"/>
      <c r="K18" s="43"/>
      <c r="L18" s="43"/>
      <c r="M18" s="43"/>
      <c r="N18" s="43"/>
      <c r="O18" s="65"/>
      <c r="P18" s="41"/>
      <c r="Q18" s="47"/>
      <c r="R18" s="48"/>
      <c r="S18" s="44"/>
      <c r="T18" s="45"/>
      <c r="U18" s="45"/>
      <c r="V18" s="43"/>
      <c r="W18" s="43"/>
      <c r="X18" s="64"/>
      <c r="Y18" s="48"/>
      <c r="Z18" s="64"/>
      <c r="AA18" s="49"/>
      <c r="AB18" s="64"/>
      <c r="AC18" s="50"/>
      <c r="AD18" s="64"/>
      <c r="AE18" s="64"/>
      <c r="AF18" s="64"/>
      <c r="AG18" s="49"/>
      <c r="AH18" s="48"/>
      <c r="AI18" s="50"/>
      <c r="AJ18" s="64"/>
      <c r="AK18" s="64"/>
      <c r="AL18" s="64"/>
      <c r="AM18" s="20"/>
      <c r="AN18" s="64"/>
      <c r="AO18" s="64"/>
      <c r="AP18" s="64"/>
      <c r="AQ18" s="20"/>
      <c r="AR18" s="78"/>
      <c r="AS18" s="78"/>
      <c r="AT18" s="78"/>
      <c r="AU18" s="14"/>
      <c r="AV18" s="79"/>
      <c r="AW18" s="79"/>
      <c r="AX18" s="79"/>
      <c r="AY18" s="268"/>
      <c r="AZ18" s="79"/>
      <c r="BA18" s="79"/>
      <c r="BB18" s="79"/>
      <c r="BC18" s="268">
        <v>0.2</v>
      </c>
      <c r="BD18" s="79">
        <v>21.74</v>
      </c>
      <c r="BE18" s="79">
        <f>+BD18*$BA$5</f>
        <v>3.2609999999999997</v>
      </c>
      <c r="BF18" s="79">
        <f>+BD18+BE18</f>
        <v>25.000999999999998</v>
      </c>
      <c r="BG18" s="268">
        <v>0.05</v>
      </c>
      <c r="BH18" s="79">
        <v>21.74</v>
      </c>
      <c r="BI18" s="79">
        <f>+BH18*$BA$5</f>
        <v>3.2609999999999997</v>
      </c>
      <c r="BJ18" s="79">
        <f>+BH18+BI18</f>
        <v>25.000999999999998</v>
      </c>
    </row>
    <row r="19" spans="1:62" s="1" customFormat="1" x14ac:dyDescent="0.25">
      <c r="A19" s="41" t="s">
        <v>370</v>
      </c>
      <c r="B19" s="43">
        <v>35.26</v>
      </c>
      <c r="C19" s="43">
        <f t="shared" ref="C19" si="42">+B19*$C$5</f>
        <v>4.9363999999999999</v>
      </c>
      <c r="D19" s="43">
        <f t="shared" ref="D19" si="43">+B19+C19</f>
        <v>40.196399999999997</v>
      </c>
      <c r="E19" s="44">
        <v>8.1199999999999994E-2</v>
      </c>
      <c r="F19" s="43">
        <f t="shared" ref="F19" si="44">+B19*E19</f>
        <v>2.8631119999999997</v>
      </c>
      <c r="G19" s="43">
        <f>+B19+F19</f>
        <v>38.123111999999999</v>
      </c>
      <c r="H19" s="43">
        <f t="shared" ref="H19" si="45">+G19*$H$5</f>
        <v>5.33723568</v>
      </c>
      <c r="I19" s="43">
        <f>+G19+H19</f>
        <v>43.460347679999998</v>
      </c>
      <c r="J19" s="44">
        <v>3.9199999999999999E-2</v>
      </c>
      <c r="K19" s="43">
        <f>+G19*J19</f>
        <v>1.4944259903999999</v>
      </c>
      <c r="L19" s="43">
        <f>+G19+K19</f>
        <v>39.617537990399995</v>
      </c>
      <c r="M19" s="43">
        <f t="shared" ref="M19" si="46">+L19*$M$5</f>
        <v>5.5464553186560002</v>
      </c>
      <c r="N19" s="43">
        <f>+L19+M19</f>
        <v>45.163993309055996</v>
      </c>
      <c r="O19" s="65">
        <v>39.619999999999997</v>
      </c>
      <c r="P19" s="41">
        <v>45.16</v>
      </c>
      <c r="Q19" s="47">
        <v>0.06</v>
      </c>
      <c r="R19" s="48"/>
      <c r="S19" s="44">
        <v>0.05</v>
      </c>
      <c r="T19" s="45">
        <f>+L19*S19</f>
        <v>1.9808768995199999</v>
      </c>
      <c r="U19" s="45">
        <f>+L19+T19</f>
        <v>41.598414889919994</v>
      </c>
      <c r="V19" s="43">
        <f>+U19*$V$5</f>
        <v>5.8237780845887999</v>
      </c>
      <c r="W19" s="43">
        <f>+U19+V19</f>
        <v>47.422192974508796</v>
      </c>
      <c r="X19" s="64">
        <v>41.6</v>
      </c>
      <c r="Y19" s="48">
        <f>+X19*$Y$5</f>
        <v>5.8240000000000007</v>
      </c>
      <c r="Z19" s="64">
        <f>+X19+Y19</f>
        <v>47.423999999999999</v>
      </c>
      <c r="AA19" s="49">
        <v>0.15</v>
      </c>
      <c r="AB19" s="64">
        <f>X19*AA19</f>
        <v>6.24</v>
      </c>
      <c r="AC19" s="50">
        <f>+X19+AB19</f>
        <v>47.84</v>
      </c>
      <c r="AD19" s="64">
        <v>47.84</v>
      </c>
      <c r="AE19" s="64">
        <f>+AD19*$AE$5</f>
        <v>6.6976000000000013</v>
      </c>
      <c r="AF19" s="64">
        <f>+AD19+AE19</f>
        <v>54.537600000000005</v>
      </c>
      <c r="AG19" s="49">
        <v>0.06</v>
      </c>
      <c r="AH19" s="48">
        <f>AD19*AG19</f>
        <v>2.8704000000000001</v>
      </c>
      <c r="AI19" s="50">
        <f>+AD19+AH19</f>
        <v>50.710400000000007</v>
      </c>
      <c r="AJ19" s="64">
        <v>50.71</v>
      </c>
      <c r="AK19" s="64">
        <f>+AJ19*$AE$5</f>
        <v>7.099400000000001</v>
      </c>
      <c r="AL19" s="64">
        <f>+AJ19+AK19</f>
        <v>57.809400000000004</v>
      </c>
      <c r="AM19" s="20">
        <v>0.06</v>
      </c>
      <c r="AN19" s="64">
        <f t="shared" si="29"/>
        <v>53.752600000000001</v>
      </c>
      <c r="AO19" s="64">
        <f>+AN19*$AE$5</f>
        <v>7.5253640000000006</v>
      </c>
      <c r="AP19" s="64">
        <f>+AN19+AO19</f>
        <v>61.277964000000004</v>
      </c>
      <c r="AQ19" s="20">
        <v>0.06</v>
      </c>
      <c r="AR19" s="78">
        <f t="shared" si="30"/>
        <v>56.977755999999999</v>
      </c>
      <c r="AS19" s="78">
        <f>+AR19*$AE$5</f>
        <v>7.9768858400000004</v>
      </c>
      <c r="AT19" s="78">
        <f>+AR19+AS19</f>
        <v>64.954641839999994</v>
      </c>
      <c r="AU19" s="14">
        <v>6.3600000000000004E-2</v>
      </c>
      <c r="AV19" s="79">
        <v>52.14</v>
      </c>
      <c r="AW19" s="79">
        <f>+AV19*$AE$5</f>
        <v>7.2996000000000008</v>
      </c>
      <c r="AX19" s="79">
        <f>+AV19+AW19</f>
        <v>59.439599999999999</v>
      </c>
      <c r="AY19" s="268">
        <v>0.06</v>
      </c>
      <c r="AZ19" s="79">
        <f t="shared" si="32"/>
        <v>55.2684</v>
      </c>
      <c r="BA19" s="79">
        <f>+AZ19*$BA$5</f>
        <v>8.29026</v>
      </c>
      <c r="BB19" s="79">
        <f>+AZ19+BA19</f>
        <v>63.558660000000003</v>
      </c>
      <c r="BC19" s="268">
        <v>0.2</v>
      </c>
      <c r="BD19" s="79">
        <f t="shared" si="33"/>
        <v>66.32208</v>
      </c>
      <c r="BE19" s="79">
        <f>+BD19*$BA$5</f>
        <v>9.9483119999999996</v>
      </c>
      <c r="BF19" s="79">
        <f>+BD19+BE19</f>
        <v>76.270392000000001</v>
      </c>
      <c r="BG19" s="268">
        <v>0.05</v>
      </c>
      <c r="BH19" s="79">
        <f t="shared" ref="BH19" si="47">+BD19*BG19+BD19</f>
        <v>69.638183999999995</v>
      </c>
      <c r="BI19" s="79">
        <f>+BH19*$BA$5</f>
        <v>10.4457276</v>
      </c>
      <c r="BJ19" s="79">
        <f>+BH19+BI19</f>
        <v>80.083911599999993</v>
      </c>
    </row>
    <row r="20" spans="1:62" s="1" customFormat="1" ht="18.75" x14ac:dyDescent="0.3">
      <c r="A20" s="80" t="s">
        <v>20</v>
      </c>
      <c r="B20" s="66"/>
      <c r="C20" s="66"/>
      <c r="D20" s="66"/>
      <c r="E20" s="66"/>
      <c r="F20" s="66"/>
      <c r="G20" s="66"/>
      <c r="H20" s="66"/>
      <c r="I20" s="66"/>
      <c r="J20" s="66"/>
      <c r="K20" s="66"/>
      <c r="L20" s="66"/>
      <c r="M20" s="66"/>
      <c r="N20" s="66"/>
      <c r="O20" s="68"/>
      <c r="P20" s="68"/>
      <c r="Q20" s="66"/>
      <c r="R20" s="69"/>
      <c r="S20" s="66"/>
      <c r="T20" s="66"/>
      <c r="U20" s="66"/>
      <c r="V20" s="66"/>
      <c r="W20" s="66"/>
      <c r="X20" s="69"/>
      <c r="Y20" s="69"/>
      <c r="Z20" s="69"/>
      <c r="AA20" s="71"/>
      <c r="AB20" s="69"/>
      <c r="AC20" s="72"/>
      <c r="AD20" s="69"/>
      <c r="AE20" s="70"/>
      <c r="AF20" s="69"/>
      <c r="AG20" s="71"/>
      <c r="AH20" s="69"/>
      <c r="AI20" s="72"/>
      <c r="AJ20" s="69"/>
      <c r="AK20" s="70"/>
      <c r="AL20" s="69"/>
      <c r="AM20" s="73"/>
      <c r="AN20" s="70"/>
      <c r="AO20" s="70"/>
      <c r="AP20" s="69"/>
      <c r="AQ20" s="73"/>
      <c r="AR20" s="74"/>
      <c r="AS20" s="74"/>
      <c r="AT20" s="75"/>
      <c r="AU20" s="14"/>
      <c r="AV20" s="76"/>
      <c r="AW20" s="76"/>
      <c r="AX20" s="77"/>
      <c r="AY20" s="2"/>
      <c r="AZ20" s="76"/>
      <c r="BA20" s="76"/>
      <c r="BB20" s="77"/>
      <c r="BC20" s="2"/>
      <c r="BD20" s="76"/>
      <c r="BE20" s="76"/>
      <c r="BF20" s="77"/>
      <c r="BG20" s="2"/>
      <c r="BH20" s="76"/>
      <c r="BI20" s="76"/>
      <c r="BJ20" s="77"/>
    </row>
    <row r="21" spans="1:62" s="1" customFormat="1" ht="15.75" x14ac:dyDescent="0.25">
      <c r="A21" s="67" t="s">
        <v>374</v>
      </c>
      <c r="B21" s="67"/>
      <c r="C21" s="67"/>
      <c r="D21" s="67"/>
      <c r="E21" s="67"/>
      <c r="F21" s="67"/>
      <c r="G21" s="67"/>
      <c r="H21" s="67"/>
      <c r="I21" s="67"/>
      <c r="J21" s="67"/>
      <c r="K21" s="67"/>
      <c r="L21" s="67"/>
      <c r="M21" s="67"/>
      <c r="N21" s="67"/>
      <c r="O21" s="68"/>
      <c r="P21" s="68"/>
      <c r="Q21" s="66"/>
      <c r="R21" s="69"/>
      <c r="S21" s="67"/>
      <c r="T21" s="67"/>
      <c r="U21" s="67"/>
      <c r="V21" s="67"/>
      <c r="W21" s="67"/>
      <c r="X21" s="69"/>
      <c r="Y21" s="69"/>
      <c r="Z21" s="69"/>
      <c r="AA21" s="71"/>
      <c r="AB21" s="69"/>
      <c r="AC21" s="72"/>
      <c r="AD21" s="69"/>
      <c r="AE21" s="70"/>
      <c r="AF21" s="69"/>
      <c r="AG21" s="71"/>
      <c r="AH21" s="69"/>
      <c r="AI21" s="72"/>
      <c r="AJ21" s="69"/>
      <c r="AK21" s="70"/>
      <c r="AL21" s="69"/>
      <c r="AM21" s="73"/>
      <c r="AN21" s="70"/>
      <c r="AO21" s="70"/>
      <c r="AP21" s="69"/>
      <c r="AQ21" s="73"/>
      <c r="AR21" s="74"/>
      <c r="AS21" s="74"/>
      <c r="AT21" s="75"/>
      <c r="AU21" s="14"/>
      <c r="AV21" s="76"/>
      <c r="AW21" s="76"/>
      <c r="AX21" s="77"/>
      <c r="AY21" s="2"/>
      <c r="AZ21" s="76"/>
      <c r="BA21" s="76"/>
      <c r="BB21" s="77"/>
      <c r="BC21" s="2"/>
      <c r="BD21" s="76"/>
      <c r="BE21" s="76"/>
      <c r="BF21" s="77"/>
      <c r="BG21" s="2"/>
      <c r="BH21" s="76"/>
      <c r="BI21" s="76"/>
      <c r="BJ21" s="77"/>
    </row>
    <row r="22" spans="1:62" s="1" customFormat="1" x14ac:dyDescent="0.25">
      <c r="A22" s="41" t="s">
        <v>13</v>
      </c>
      <c r="B22" s="43">
        <v>1064</v>
      </c>
      <c r="C22" s="43"/>
      <c r="D22" s="43">
        <f t="shared" ref="D22:D23" si="48">+B22+C22</f>
        <v>1064</v>
      </c>
      <c r="E22" s="44">
        <v>0</v>
      </c>
      <c r="F22" s="43">
        <f t="shared" ref="F22:F23" si="49">+B22*E22</f>
        <v>0</v>
      </c>
      <c r="G22" s="43">
        <f t="shared" ref="G22:G23" si="50">+D22+F22</f>
        <v>1064</v>
      </c>
      <c r="H22" s="43"/>
      <c r="I22" s="43">
        <f t="shared" ref="I22:I23" si="51">+G22+H22</f>
        <v>1064</v>
      </c>
      <c r="J22" s="44">
        <v>3.9219999999999998E-2</v>
      </c>
      <c r="K22" s="43">
        <f t="shared" ref="K22:K23" si="52">+G22*J22</f>
        <v>41.730080000000001</v>
      </c>
      <c r="L22" s="43">
        <f t="shared" ref="L22:L23" si="53">+I22+K22</f>
        <v>1105.73008</v>
      </c>
      <c r="M22" s="43"/>
      <c r="N22" s="43">
        <f t="shared" ref="N22:N23" si="54">+L22+M22</f>
        <v>1105.73008</v>
      </c>
      <c r="O22" s="65">
        <v>969.94</v>
      </c>
      <c r="P22" s="81">
        <v>1105.73</v>
      </c>
      <c r="Q22" s="47">
        <v>0.06</v>
      </c>
      <c r="R22" s="48"/>
      <c r="S22" s="44">
        <v>0.05</v>
      </c>
      <c r="T22" s="45">
        <f t="shared" ref="T22:T23" si="55">+L22*S22</f>
        <v>55.286504000000008</v>
      </c>
      <c r="U22" s="45">
        <f t="shared" ref="U22:U23" si="56">+L22+T22</f>
        <v>1161.016584</v>
      </c>
      <c r="V22" s="43"/>
      <c r="W22" s="43">
        <f t="shared" ref="W22:W23" si="57">+U22+V22</f>
        <v>1161.016584</v>
      </c>
      <c r="X22" s="64">
        <v>1161</v>
      </c>
      <c r="Y22" s="48"/>
      <c r="Z22" s="64">
        <f t="shared" ref="Z22:Z29" si="58">X22</f>
        <v>1161</v>
      </c>
      <c r="AA22" s="49"/>
      <c r="AB22" s="64"/>
      <c r="AC22" s="50"/>
      <c r="AD22" s="64">
        <v>992.25</v>
      </c>
      <c r="AE22" s="64"/>
      <c r="AF22" s="64">
        <f t="shared" ref="AF22:AF23" si="59">AD22</f>
        <v>992.25</v>
      </c>
      <c r="AG22" s="49">
        <v>0.06</v>
      </c>
      <c r="AH22" s="48">
        <f t="shared" ref="AH22:AH23" si="60">AD22*AG22</f>
        <v>59.534999999999997</v>
      </c>
      <c r="AI22" s="50">
        <f t="shared" ref="AI22:AI23" si="61">+AD22+AH22</f>
        <v>1051.7850000000001</v>
      </c>
      <c r="AJ22" s="64">
        <v>1052</v>
      </c>
      <c r="AK22" s="64"/>
      <c r="AL22" s="64">
        <f t="shared" ref="AL22:AL23" si="62">AJ22</f>
        <v>1052</v>
      </c>
      <c r="AM22" s="20">
        <v>0.122</v>
      </c>
      <c r="AN22" s="64">
        <f t="shared" ref="AN22:AN23" si="63">+AJ22*AM22+AJ22</f>
        <v>1180.3440000000001</v>
      </c>
      <c r="AO22" s="64"/>
      <c r="AP22" s="64">
        <f t="shared" ref="AP22:AP23" si="64">AN22</f>
        <v>1180.3440000000001</v>
      </c>
      <c r="AQ22" s="20">
        <v>7.6399999999999996E-2</v>
      </c>
      <c r="AR22" s="78">
        <f>+AN22*AQ22+AN22</f>
        <v>1270.5222816</v>
      </c>
      <c r="AS22" s="78"/>
      <c r="AT22" s="78">
        <f t="shared" ref="AT22:AT23" si="65">AR22</f>
        <v>1270.5222816</v>
      </c>
      <c r="AU22" s="20">
        <v>6.3600000000000004E-2</v>
      </c>
      <c r="AV22" s="79">
        <f>+AR22*AU22+AR22</f>
        <v>1351.32749870976</v>
      </c>
      <c r="AW22" s="79"/>
      <c r="AX22" s="79">
        <f t="shared" ref="AX22:AX23" si="66">AV22</f>
        <v>1351.32749870976</v>
      </c>
      <c r="AY22" s="268">
        <v>6.8000000000000005E-2</v>
      </c>
      <c r="AZ22" s="79">
        <f>+AV22*AY22+AV22</f>
        <v>1443.2177686220236</v>
      </c>
      <c r="BA22" s="79"/>
      <c r="BB22" s="79">
        <f t="shared" ref="BB22:BB23" si="67">AZ22</f>
        <v>1443.2177686220236</v>
      </c>
      <c r="BC22" s="268">
        <v>0.06</v>
      </c>
      <c r="BD22" s="79">
        <f>+AZ22*BC22+AZ22</f>
        <v>1529.810834739345</v>
      </c>
      <c r="BE22" s="79"/>
      <c r="BF22" s="79">
        <f t="shared" ref="BF22:BF23" si="68">BD22</f>
        <v>1529.810834739345</v>
      </c>
      <c r="BG22" s="268">
        <v>6.2399999999999997E-2</v>
      </c>
      <c r="BH22" s="79">
        <f>+BD22*BG22+BD22</f>
        <v>1625.27103082708</v>
      </c>
      <c r="BI22" s="79"/>
      <c r="BJ22" s="79">
        <f t="shared" ref="BJ22:BJ23" si="69">BH22</f>
        <v>1625.27103082708</v>
      </c>
    </row>
    <row r="23" spans="1:62" s="1" customFormat="1" x14ac:dyDescent="0.25">
      <c r="A23" s="41" t="s">
        <v>14</v>
      </c>
      <c r="B23" s="43">
        <v>1064</v>
      </c>
      <c r="C23" s="43"/>
      <c r="D23" s="43">
        <f t="shared" si="48"/>
        <v>1064</v>
      </c>
      <c r="E23" s="44">
        <v>0</v>
      </c>
      <c r="F23" s="43">
        <f t="shared" si="49"/>
        <v>0</v>
      </c>
      <c r="G23" s="43">
        <f t="shared" si="50"/>
        <v>1064</v>
      </c>
      <c r="H23" s="43"/>
      <c r="I23" s="43">
        <f t="shared" si="51"/>
        <v>1064</v>
      </c>
      <c r="J23" s="44">
        <v>3.9219999999999998E-2</v>
      </c>
      <c r="K23" s="43">
        <f t="shared" si="52"/>
        <v>41.730080000000001</v>
      </c>
      <c r="L23" s="43">
        <f t="shared" si="53"/>
        <v>1105.73008</v>
      </c>
      <c r="M23" s="43"/>
      <c r="N23" s="43">
        <f t="shared" si="54"/>
        <v>1105.73008</v>
      </c>
      <c r="O23" s="65">
        <v>969.94</v>
      </c>
      <c r="P23" s="81">
        <v>1105.73</v>
      </c>
      <c r="Q23" s="47">
        <v>0.06</v>
      </c>
      <c r="R23" s="48"/>
      <c r="S23" s="44">
        <v>0.05</v>
      </c>
      <c r="T23" s="45">
        <f t="shared" si="55"/>
        <v>55.286504000000008</v>
      </c>
      <c r="U23" s="45">
        <f t="shared" si="56"/>
        <v>1161.016584</v>
      </c>
      <c r="V23" s="43"/>
      <c r="W23" s="43">
        <f t="shared" si="57"/>
        <v>1161.016584</v>
      </c>
      <c r="X23" s="64">
        <v>1161</v>
      </c>
      <c r="Y23" s="48"/>
      <c r="Z23" s="64">
        <f t="shared" si="58"/>
        <v>1161</v>
      </c>
      <c r="AA23" s="49"/>
      <c r="AB23" s="64"/>
      <c r="AC23" s="50"/>
      <c r="AD23" s="64">
        <v>992.25</v>
      </c>
      <c r="AE23" s="64"/>
      <c r="AF23" s="64">
        <f t="shared" si="59"/>
        <v>992.25</v>
      </c>
      <c r="AG23" s="49">
        <v>0.06</v>
      </c>
      <c r="AH23" s="48">
        <f t="shared" si="60"/>
        <v>59.534999999999997</v>
      </c>
      <c r="AI23" s="50">
        <f t="shared" si="61"/>
        <v>1051.7850000000001</v>
      </c>
      <c r="AJ23" s="64">
        <v>1052</v>
      </c>
      <c r="AK23" s="64"/>
      <c r="AL23" s="64">
        <f t="shared" si="62"/>
        <v>1052</v>
      </c>
      <c r="AM23" s="20">
        <v>0.122</v>
      </c>
      <c r="AN23" s="64">
        <f t="shared" si="63"/>
        <v>1180.3440000000001</v>
      </c>
      <c r="AO23" s="64"/>
      <c r="AP23" s="64">
        <f t="shared" si="64"/>
        <v>1180.3440000000001</v>
      </c>
      <c r="AQ23" s="20">
        <v>7.6399999999999996E-2</v>
      </c>
      <c r="AR23" s="78">
        <f t="shared" ref="AR23" si="70">+AN23*AQ23+AN23</f>
        <v>1270.5222816</v>
      </c>
      <c r="AS23" s="78"/>
      <c r="AT23" s="78">
        <f t="shared" si="65"/>
        <v>1270.5222816</v>
      </c>
      <c r="AU23" s="20">
        <v>6.3600000000000004E-2</v>
      </c>
      <c r="AV23" s="79">
        <f t="shared" ref="AV23" si="71">+AR23*AU23+AR23</f>
        <v>1351.32749870976</v>
      </c>
      <c r="AW23" s="79"/>
      <c r="AX23" s="79">
        <f t="shared" si="66"/>
        <v>1351.32749870976</v>
      </c>
      <c r="AY23" s="268">
        <v>6.8000000000000005E-2</v>
      </c>
      <c r="AZ23" s="79">
        <f t="shared" ref="AZ23" si="72">+AV23*AY23+AV23</f>
        <v>1443.2177686220236</v>
      </c>
      <c r="BA23" s="79"/>
      <c r="BB23" s="79">
        <f t="shared" si="67"/>
        <v>1443.2177686220236</v>
      </c>
      <c r="BC23" s="268">
        <v>0.06</v>
      </c>
      <c r="BD23" s="79">
        <f t="shared" ref="BD23" si="73">+AZ23*BC23+AZ23</f>
        <v>1529.810834739345</v>
      </c>
      <c r="BE23" s="79"/>
      <c r="BF23" s="79">
        <f t="shared" si="68"/>
        <v>1529.810834739345</v>
      </c>
      <c r="BG23" s="268">
        <v>6.2399999999999997E-2</v>
      </c>
      <c r="BH23" s="79">
        <f t="shared" ref="BH23" si="74">+BD23*BG23+BD23</f>
        <v>1625.27103082708</v>
      </c>
      <c r="BI23" s="79"/>
      <c r="BJ23" s="79">
        <f t="shared" si="69"/>
        <v>1625.27103082708</v>
      </c>
    </row>
    <row r="24" spans="1:62" s="1" customFormat="1" x14ac:dyDescent="0.25">
      <c r="A24" s="66" t="s">
        <v>375</v>
      </c>
      <c r="B24" s="66"/>
      <c r="C24" s="66"/>
      <c r="D24" s="66"/>
      <c r="E24" s="66"/>
      <c r="F24" s="66"/>
      <c r="G24" s="66"/>
      <c r="H24" s="66"/>
      <c r="I24" s="66"/>
      <c r="J24" s="66"/>
      <c r="K24" s="66"/>
      <c r="L24" s="66"/>
      <c r="M24" s="66"/>
      <c r="N24" s="66"/>
      <c r="O24" s="66"/>
      <c r="P24" s="66"/>
      <c r="Q24" s="66"/>
      <c r="R24" s="69"/>
      <c r="S24" s="66"/>
      <c r="T24" s="66"/>
      <c r="U24" s="66"/>
      <c r="V24" s="66"/>
      <c r="W24" s="66"/>
      <c r="X24" s="70"/>
      <c r="Y24" s="69"/>
      <c r="Z24" s="69"/>
      <c r="AA24" s="71"/>
      <c r="AB24" s="69"/>
      <c r="AC24" s="72"/>
      <c r="AD24" s="70"/>
      <c r="AE24" s="70"/>
      <c r="AF24" s="69"/>
      <c r="AG24" s="71"/>
      <c r="AH24" s="69"/>
      <c r="AI24" s="72"/>
      <c r="AJ24" s="70"/>
      <c r="AK24" s="70"/>
      <c r="AL24" s="69"/>
      <c r="AM24" s="73"/>
      <c r="AN24" s="70"/>
      <c r="AO24" s="70"/>
      <c r="AP24" s="69"/>
      <c r="AQ24" s="73"/>
      <c r="AR24" s="74"/>
      <c r="AS24" s="74"/>
      <c r="AT24" s="75"/>
      <c r="AU24" s="14"/>
      <c r="AV24" s="76"/>
      <c r="AW24" s="76"/>
      <c r="AX24" s="77"/>
      <c r="AY24" s="2"/>
      <c r="AZ24" s="76"/>
      <c r="BA24" s="76"/>
      <c r="BB24" s="77"/>
      <c r="BC24" s="2"/>
      <c r="BD24" s="76"/>
      <c r="BE24" s="76"/>
      <c r="BF24" s="77"/>
      <c r="BG24" s="2"/>
      <c r="BH24" s="76"/>
      <c r="BI24" s="76"/>
      <c r="BJ24" s="77"/>
    </row>
    <row r="25" spans="1:62" s="1" customFormat="1" x14ac:dyDescent="0.25">
      <c r="A25" s="41" t="s">
        <v>13</v>
      </c>
      <c r="B25" s="43">
        <v>798</v>
      </c>
      <c r="C25" s="43"/>
      <c r="D25" s="43">
        <f t="shared" ref="D25:D26" si="75">+B25+C25</f>
        <v>798</v>
      </c>
      <c r="E25" s="44">
        <v>0</v>
      </c>
      <c r="F25" s="43">
        <f t="shared" ref="F25:F26" si="76">+B25*E25</f>
        <v>0</v>
      </c>
      <c r="G25" s="43">
        <f t="shared" ref="G25:G26" si="77">+D25+F25</f>
        <v>798</v>
      </c>
      <c r="H25" s="43"/>
      <c r="I25" s="43">
        <f t="shared" ref="I25:I26" si="78">+G25+H25</f>
        <v>798</v>
      </c>
      <c r="J25" s="44">
        <v>3.9219999999999998E-2</v>
      </c>
      <c r="K25" s="43">
        <f t="shared" ref="K25:K26" si="79">+G25*J25</f>
        <v>31.297559999999997</v>
      </c>
      <c r="L25" s="43">
        <f t="shared" ref="L25:L26" si="80">+I25+K25</f>
        <v>829.29755999999998</v>
      </c>
      <c r="M25" s="43"/>
      <c r="N25" s="43">
        <f t="shared" ref="N25:N26" si="81">+L25+M25</f>
        <v>829.29755999999998</v>
      </c>
      <c r="O25" s="65">
        <v>727.46</v>
      </c>
      <c r="P25" s="41">
        <v>829.3</v>
      </c>
      <c r="Q25" s="47">
        <v>0.06</v>
      </c>
      <c r="R25" s="48"/>
      <c r="S25" s="44">
        <v>0.05</v>
      </c>
      <c r="T25" s="45">
        <f t="shared" ref="T25:T26" si="82">+L25*S25</f>
        <v>41.464877999999999</v>
      </c>
      <c r="U25" s="45">
        <f t="shared" ref="U25:U26" si="83">+L25+T25</f>
        <v>870.76243799999997</v>
      </c>
      <c r="V25" s="43"/>
      <c r="W25" s="43">
        <f t="shared" ref="W25:W26" si="84">+U25+V25</f>
        <v>870.76243799999997</v>
      </c>
      <c r="X25" s="64">
        <v>871</v>
      </c>
      <c r="Y25" s="48"/>
      <c r="Z25" s="64">
        <f t="shared" si="58"/>
        <v>871</v>
      </c>
      <c r="AA25" s="49"/>
      <c r="AB25" s="64"/>
      <c r="AC25" s="50"/>
      <c r="AD25" s="64">
        <v>992.25</v>
      </c>
      <c r="AE25" s="64"/>
      <c r="AF25" s="64">
        <f t="shared" ref="AF25:AF26" si="85">AD25</f>
        <v>992.25</v>
      </c>
      <c r="AG25" s="49">
        <v>0.06</v>
      </c>
      <c r="AH25" s="48">
        <f t="shared" ref="AH25:AH26" si="86">AD25*AG25</f>
        <v>59.534999999999997</v>
      </c>
      <c r="AI25" s="50">
        <f t="shared" ref="AI25:AI26" si="87">+AD25+AH25</f>
        <v>1051.7850000000001</v>
      </c>
      <c r="AJ25" s="64">
        <v>1052</v>
      </c>
      <c r="AK25" s="64"/>
      <c r="AL25" s="64">
        <f t="shared" ref="AL25:AL26" si="88">AJ25</f>
        <v>1052</v>
      </c>
      <c r="AM25" s="20">
        <v>0.122</v>
      </c>
      <c r="AN25" s="64">
        <f t="shared" ref="AN25:AN26" si="89">+AJ25*AM25+AJ25</f>
        <v>1180.3440000000001</v>
      </c>
      <c r="AO25" s="64"/>
      <c r="AP25" s="64">
        <f t="shared" ref="AP25:AP26" si="90">AN25</f>
        <v>1180.3440000000001</v>
      </c>
      <c r="AQ25" s="20">
        <v>7.6399999999999996E-2</v>
      </c>
      <c r="AR25" s="78">
        <f t="shared" ref="AR25:AR26" si="91">+AN25*AQ25+AN25</f>
        <v>1270.5222816</v>
      </c>
      <c r="AS25" s="78"/>
      <c r="AT25" s="78">
        <f t="shared" ref="AT25:AT26" si="92">AR25</f>
        <v>1270.5222816</v>
      </c>
      <c r="AU25" s="20">
        <v>6.3600000000000004E-2</v>
      </c>
      <c r="AV25" s="79">
        <f t="shared" ref="AV25:AV26" si="93">+AR25*AU25+AR25</f>
        <v>1351.32749870976</v>
      </c>
      <c r="AW25" s="79"/>
      <c r="AX25" s="79">
        <f t="shared" ref="AX25:AX26" si="94">AV25</f>
        <v>1351.32749870976</v>
      </c>
      <c r="AY25" s="268">
        <v>6.8000000000000005E-2</v>
      </c>
      <c r="AZ25" s="79">
        <f t="shared" ref="AZ25:AZ26" si="95">+AV25*AY25+AV25</f>
        <v>1443.2177686220236</v>
      </c>
      <c r="BA25" s="79"/>
      <c r="BB25" s="79">
        <f t="shared" ref="BB25:BB26" si="96">AZ25</f>
        <v>1443.2177686220236</v>
      </c>
      <c r="BC25" s="268">
        <v>0.06</v>
      </c>
      <c r="BD25" s="79">
        <f t="shared" ref="BD25:BD26" si="97">+AZ25*BC25+AZ25</f>
        <v>1529.810834739345</v>
      </c>
      <c r="BE25" s="79"/>
      <c r="BF25" s="79">
        <f t="shared" ref="BF25:BF26" si="98">BD25</f>
        <v>1529.810834739345</v>
      </c>
      <c r="BG25" s="268">
        <v>6.2399999999999997E-2</v>
      </c>
      <c r="BH25" s="79">
        <f t="shared" ref="BH25:BH26" si="99">+BD25*BG25+BD25</f>
        <v>1625.27103082708</v>
      </c>
      <c r="BI25" s="79"/>
      <c r="BJ25" s="79">
        <f t="shared" ref="BJ25:BJ26" si="100">BH25</f>
        <v>1625.27103082708</v>
      </c>
    </row>
    <row r="26" spans="1:62" s="1" customFormat="1" x14ac:dyDescent="0.25">
      <c r="A26" s="41" t="s">
        <v>14</v>
      </c>
      <c r="B26" s="43">
        <v>798</v>
      </c>
      <c r="C26" s="43"/>
      <c r="D26" s="43">
        <f t="shared" si="75"/>
        <v>798</v>
      </c>
      <c r="E26" s="44">
        <v>0</v>
      </c>
      <c r="F26" s="43">
        <f t="shared" si="76"/>
        <v>0</v>
      </c>
      <c r="G26" s="43">
        <f t="shared" si="77"/>
        <v>798</v>
      </c>
      <c r="H26" s="43"/>
      <c r="I26" s="43">
        <f t="shared" si="78"/>
        <v>798</v>
      </c>
      <c r="J26" s="44">
        <v>3.9219999999999998E-2</v>
      </c>
      <c r="K26" s="43">
        <f t="shared" si="79"/>
        <v>31.297559999999997</v>
      </c>
      <c r="L26" s="43">
        <f t="shared" si="80"/>
        <v>829.29755999999998</v>
      </c>
      <c r="M26" s="43"/>
      <c r="N26" s="43">
        <f t="shared" si="81"/>
        <v>829.29755999999998</v>
      </c>
      <c r="O26" s="65">
        <v>727.46</v>
      </c>
      <c r="P26" s="41">
        <v>829.3</v>
      </c>
      <c r="Q26" s="47">
        <v>0.06</v>
      </c>
      <c r="R26" s="48"/>
      <c r="S26" s="44">
        <v>0.05</v>
      </c>
      <c r="T26" s="45">
        <f t="shared" si="82"/>
        <v>41.464877999999999</v>
      </c>
      <c r="U26" s="45">
        <f t="shared" si="83"/>
        <v>870.76243799999997</v>
      </c>
      <c r="V26" s="43"/>
      <c r="W26" s="43">
        <f t="shared" si="84"/>
        <v>870.76243799999997</v>
      </c>
      <c r="X26" s="64">
        <v>871</v>
      </c>
      <c r="Y26" s="48"/>
      <c r="Z26" s="64">
        <f t="shared" si="58"/>
        <v>871</v>
      </c>
      <c r="AA26" s="49"/>
      <c r="AB26" s="64"/>
      <c r="AC26" s="50"/>
      <c r="AD26" s="64">
        <v>992.25</v>
      </c>
      <c r="AE26" s="64"/>
      <c r="AF26" s="64">
        <f t="shared" si="85"/>
        <v>992.25</v>
      </c>
      <c r="AG26" s="49">
        <v>0.06</v>
      </c>
      <c r="AH26" s="48">
        <f t="shared" si="86"/>
        <v>59.534999999999997</v>
      </c>
      <c r="AI26" s="50">
        <f t="shared" si="87"/>
        <v>1051.7850000000001</v>
      </c>
      <c r="AJ26" s="64">
        <v>1052</v>
      </c>
      <c r="AK26" s="64"/>
      <c r="AL26" s="64">
        <f t="shared" si="88"/>
        <v>1052</v>
      </c>
      <c r="AM26" s="20">
        <v>0.122</v>
      </c>
      <c r="AN26" s="64">
        <f t="shared" si="89"/>
        <v>1180.3440000000001</v>
      </c>
      <c r="AO26" s="64"/>
      <c r="AP26" s="64">
        <f t="shared" si="90"/>
        <v>1180.3440000000001</v>
      </c>
      <c r="AQ26" s="20">
        <v>7.6399999999999996E-2</v>
      </c>
      <c r="AR26" s="78">
        <f t="shared" si="91"/>
        <v>1270.5222816</v>
      </c>
      <c r="AS26" s="78"/>
      <c r="AT26" s="78">
        <f t="shared" si="92"/>
        <v>1270.5222816</v>
      </c>
      <c r="AU26" s="20">
        <v>6.3600000000000004E-2</v>
      </c>
      <c r="AV26" s="79">
        <f t="shared" si="93"/>
        <v>1351.32749870976</v>
      </c>
      <c r="AW26" s="79"/>
      <c r="AX26" s="79">
        <f t="shared" si="94"/>
        <v>1351.32749870976</v>
      </c>
      <c r="AY26" s="268">
        <v>6.8000000000000005E-2</v>
      </c>
      <c r="AZ26" s="79">
        <f t="shared" si="95"/>
        <v>1443.2177686220236</v>
      </c>
      <c r="BA26" s="79"/>
      <c r="BB26" s="79">
        <f t="shared" si="96"/>
        <v>1443.2177686220236</v>
      </c>
      <c r="BC26" s="268">
        <v>0.06</v>
      </c>
      <c r="BD26" s="79">
        <f t="shared" si="97"/>
        <v>1529.810834739345</v>
      </c>
      <c r="BE26" s="79"/>
      <c r="BF26" s="79">
        <f t="shared" si="98"/>
        <v>1529.810834739345</v>
      </c>
      <c r="BG26" s="268">
        <v>6.2399999999999997E-2</v>
      </c>
      <c r="BH26" s="79">
        <f t="shared" si="99"/>
        <v>1625.27103082708</v>
      </c>
      <c r="BI26" s="79"/>
      <c r="BJ26" s="79">
        <f t="shared" si="100"/>
        <v>1625.27103082708</v>
      </c>
    </row>
    <row r="27" spans="1:62" s="1" customFormat="1" x14ac:dyDescent="0.25">
      <c r="A27" s="66" t="s">
        <v>376</v>
      </c>
      <c r="B27" s="66"/>
      <c r="C27" s="66"/>
      <c r="D27" s="66"/>
      <c r="E27" s="66"/>
      <c r="F27" s="66"/>
      <c r="G27" s="66"/>
      <c r="H27" s="66"/>
      <c r="I27" s="66"/>
      <c r="J27" s="66"/>
      <c r="K27" s="66"/>
      <c r="L27" s="66"/>
      <c r="M27" s="66"/>
      <c r="N27" s="66"/>
      <c r="O27" s="66"/>
      <c r="P27" s="66"/>
      <c r="Q27" s="66"/>
      <c r="R27" s="69"/>
      <c r="S27" s="66"/>
      <c r="T27" s="66"/>
      <c r="U27" s="66"/>
      <c r="V27" s="66"/>
      <c r="W27" s="66"/>
      <c r="X27" s="70"/>
      <c r="Y27" s="69"/>
      <c r="Z27" s="69"/>
      <c r="AA27" s="71"/>
      <c r="AB27" s="69"/>
      <c r="AC27" s="72"/>
      <c r="AD27" s="70"/>
      <c r="AE27" s="70"/>
      <c r="AF27" s="69"/>
      <c r="AG27" s="71"/>
      <c r="AH27" s="69"/>
      <c r="AI27" s="72"/>
      <c r="AJ27" s="70"/>
      <c r="AK27" s="70"/>
      <c r="AL27" s="69"/>
      <c r="AM27" s="73"/>
      <c r="AN27" s="70"/>
      <c r="AO27" s="70"/>
      <c r="AP27" s="69"/>
      <c r="AQ27" s="73"/>
      <c r="AR27" s="74"/>
      <c r="AS27" s="74"/>
      <c r="AT27" s="75"/>
      <c r="AU27" s="14"/>
      <c r="AV27" s="76"/>
      <c r="AW27" s="76"/>
      <c r="AX27" s="77"/>
      <c r="AY27" s="2"/>
      <c r="AZ27" s="76"/>
      <c r="BA27" s="76"/>
      <c r="BB27" s="77"/>
      <c r="BC27" s="2"/>
      <c r="BD27" s="76"/>
      <c r="BE27" s="76"/>
      <c r="BF27" s="77"/>
      <c r="BG27" s="2"/>
      <c r="BH27" s="76"/>
      <c r="BI27" s="76"/>
      <c r="BJ27" s="77"/>
    </row>
    <row r="28" spans="1:62" s="1" customFormat="1" x14ac:dyDescent="0.25">
      <c r="A28" s="41" t="s">
        <v>15</v>
      </c>
      <c r="B28" s="43">
        <v>532</v>
      </c>
      <c r="C28" s="43"/>
      <c r="D28" s="43">
        <f t="shared" ref="D28:D29" si="101">+B28+C28</f>
        <v>532</v>
      </c>
      <c r="E28" s="44">
        <v>0</v>
      </c>
      <c r="F28" s="43">
        <f t="shared" ref="F28:F29" si="102">+B28*E28</f>
        <v>0</v>
      </c>
      <c r="G28" s="43">
        <f t="shared" ref="G28:G29" si="103">+D28+F28</f>
        <v>532</v>
      </c>
      <c r="H28" s="43"/>
      <c r="I28" s="43">
        <f t="shared" ref="I28:I29" si="104">+G28+H28</f>
        <v>532</v>
      </c>
      <c r="J28" s="44">
        <v>3.9230000000000001E-2</v>
      </c>
      <c r="K28" s="43">
        <f t="shared" ref="K28:K29" si="105">+G28*J28</f>
        <v>20.870360000000002</v>
      </c>
      <c r="L28" s="43">
        <f t="shared" ref="L28:L29" si="106">+I28+K28</f>
        <v>552.87036000000001</v>
      </c>
      <c r="M28" s="43"/>
      <c r="N28" s="43">
        <f t="shared" ref="N28:N29" si="107">+L28+M28</f>
        <v>552.87036000000001</v>
      </c>
      <c r="O28" s="65">
        <v>484.97</v>
      </c>
      <c r="P28" s="41">
        <v>552.87</v>
      </c>
      <c r="Q28" s="47">
        <v>0.06</v>
      </c>
      <c r="R28" s="48"/>
      <c r="S28" s="44">
        <v>0.05</v>
      </c>
      <c r="T28" s="45">
        <f t="shared" ref="T28:T29" si="108">+L28*S28</f>
        <v>27.643518</v>
      </c>
      <c r="U28" s="45">
        <f t="shared" ref="U28:U29" si="109">+L28+T28</f>
        <v>580.51387799999998</v>
      </c>
      <c r="V28" s="43"/>
      <c r="W28" s="43">
        <f t="shared" ref="W28:W29" si="110">+U28+V28</f>
        <v>580.51387799999998</v>
      </c>
      <c r="X28" s="64">
        <v>581</v>
      </c>
      <c r="Y28" s="48"/>
      <c r="Z28" s="64">
        <f t="shared" si="58"/>
        <v>581</v>
      </c>
      <c r="AA28" s="49"/>
      <c r="AB28" s="64"/>
      <c r="AC28" s="50"/>
      <c r="AD28" s="64">
        <v>992.25</v>
      </c>
      <c r="AE28" s="64"/>
      <c r="AF28" s="64">
        <f t="shared" ref="AF28:AF29" si="111">AD28</f>
        <v>992.25</v>
      </c>
      <c r="AG28" s="49">
        <v>0.06</v>
      </c>
      <c r="AH28" s="48">
        <f t="shared" ref="AH28:AH29" si="112">AD28*AG28</f>
        <v>59.534999999999997</v>
      </c>
      <c r="AI28" s="50">
        <f t="shared" ref="AI28:AI29" si="113">+AD28+AH28</f>
        <v>1051.7850000000001</v>
      </c>
      <c r="AJ28" s="64">
        <v>1052</v>
      </c>
      <c r="AK28" s="64"/>
      <c r="AL28" s="64">
        <f t="shared" ref="AL28:AL29" si="114">AJ28</f>
        <v>1052</v>
      </c>
      <c r="AM28" s="20">
        <v>0.122</v>
      </c>
      <c r="AN28" s="64">
        <f t="shared" ref="AN28:AN29" si="115">+AJ28*AM28+AJ28</f>
        <v>1180.3440000000001</v>
      </c>
      <c r="AO28" s="64"/>
      <c r="AP28" s="64">
        <f t="shared" ref="AP28:AP29" si="116">AN28</f>
        <v>1180.3440000000001</v>
      </c>
      <c r="AQ28" s="20">
        <v>7.6399999999999996E-2</v>
      </c>
      <c r="AR28" s="78">
        <f t="shared" ref="AR28:AR29" si="117">+AN28*AQ28+AN28</f>
        <v>1270.5222816</v>
      </c>
      <c r="AS28" s="78"/>
      <c r="AT28" s="78">
        <f t="shared" ref="AT28:AT29" si="118">AR28</f>
        <v>1270.5222816</v>
      </c>
      <c r="AU28" s="20">
        <v>6.3600000000000004E-2</v>
      </c>
      <c r="AV28" s="79">
        <f t="shared" ref="AV28:AV29" si="119">+AR28*AU28+AR28</f>
        <v>1351.32749870976</v>
      </c>
      <c r="AW28" s="79"/>
      <c r="AX28" s="79">
        <f t="shared" ref="AX28:AX29" si="120">AV28</f>
        <v>1351.32749870976</v>
      </c>
      <c r="AY28" s="268">
        <v>6.8000000000000005E-2</v>
      </c>
      <c r="AZ28" s="79">
        <f t="shared" ref="AZ28:AZ29" si="121">+AV28*AY28+AV28</f>
        <v>1443.2177686220236</v>
      </c>
      <c r="BA28" s="79"/>
      <c r="BB28" s="79">
        <f t="shared" ref="BB28:BB29" si="122">AZ28</f>
        <v>1443.2177686220236</v>
      </c>
      <c r="BC28" s="268">
        <v>0.06</v>
      </c>
      <c r="BD28" s="79">
        <f t="shared" ref="BD28:BD29" si="123">+AZ28*BC28+AZ28</f>
        <v>1529.810834739345</v>
      </c>
      <c r="BE28" s="79"/>
      <c r="BF28" s="79">
        <f t="shared" ref="BF28:BF29" si="124">BD28</f>
        <v>1529.810834739345</v>
      </c>
      <c r="BG28" s="268">
        <v>6.2399999999999997E-2</v>
      </c>
      <c r="BH28" s="79">
        <f t="shared" ref="BH28:BH29" si="125">+BD28*BG28+BD28</f>
        <v>1625.27103082708</v>
      </c>
      <c r="BI28" s="79"/>
      <c r="BJ28" s="79">
        <f t="shared" ref="BJ28:BJ29" si="126">BH28</f>
        <v>1625.27103082708</v>
      </c>
    </row>
    <row r="29" spans="1:62" s="1" customFormat="1" x14ac:dyDescent="0.25">
      <c r="A29" s="41" t="s">
        <v>16</v>
      </c>
      <c r="B29" s="43">
        <v>532</v>
      </c>
      <c r="C29" s="43"/>
      <c r="D29" s="43">
        <f t="shared" si="101"/>
        <v>532</v>
      </c>
      <c r="E29" s="44">
        <v>0</v>
      </c>
      <c r="F29" s="43">
        <f t="shared" si="102"/>
        <v>0</v>
      </c>
      <c r="G29" s="43">
        <f t="shared" si="103"/>
        <v>532</v>
      </c>
      <c r="H29" s="43"/>
      <c r="I29" s="43">
        <f t="shared" si="104"/>
        <v>532</v>
      </c>
      <c r="J29" s="44">
        <v>3.9230000000000001E-2</v>
      </c>
      <c r="K29" s="43">
        <f t="shared" si="105"/>
        <v>20.870360000000002</v>
      </c>
      <c r="L29" s="43">
        <f t="shared" si="106"/>
        <v>552.87036000000001</v>
      </c>
      <c r="M29" s="43"/>
      <c r="N29" s="43">
        <f t="shared" si="107"/>
        <v>552.87036000000001</v>
      </c>
      <c r="O29" s="65">
        <v>484.97</v>
      </c>
      <c r="P29" s="41">
        <v>552.87</v>
      </c>
      <c r="Q29" s="47">
        <v>0.06</v>
      </c>
      <c r="R29" s="48"/>
      <c r="S29" s="44">
        <v>0.05</v>
      </c>
      <c r="T29" s="45">
        <f t="shared" si="108"/>
        <v>27.643518</v>
      </c>
      <c r="U29" s="45">
        <f t="shared" si="109"/>
        <v>580.51387799999998</v>
      </c>
      <c r="V29" s="43"/>
      <c r="W29" s="43">
        <f t="shared" si="110"/>
        <v>580.51387799999998</v>
      </c>
      <c r="X29" s="64">
        <v>581</v>
      </c>
      <c r="Y29" s="48"/>
      <c r="Z29" s="64">
        <f t="shared" si="58"/>
        <v>581</v>
      </c>
      <c r="AA29" s="49"/>
      <c r="AB29" s="64"/>
      <c r="AC29" s="50"/>
      <c r="AD29" s="64">
        <v>992.25</v>
      </c>
      <c r="AE29" s="64"/>
      <c r="AF29" s="64">
        <f t="shared" si="111"/>
        <v>992.25</v>
      </c>
      <c r="AG29" s="49">
        <v>0.06</v>
      </c>
      <c r="AH29" s="48">
        <f t="shared" si="112"/>
        <v>59.534999999999997</v>
      </c>
      <c r="AI29" s="50">
        <f t="shared" si="113"/>
        <v>1051.7850000000001</v>
      </c>
      <c r="AJ29" s="64">
        <v>1052</v>
      </c>
      <c r="AK29" s="64"/>
      <c r="AL29" s="64">
        <f t="shared" si="114"/>
        <v>1052</v>
      </c>
      <c r="AM29" s="20">
        <v>0.122</v>
      </c>
      <c r="AN29" s="64">
        <f t="shared" si="115"/>
        <v>1180.3440000000001</v>
      </c>
      <c r="AO29" s="64"/>
      <c r="AP29" s="64">
        <f t="shared" si="116"/>
        <v>1180.3440000000001</v>
      </c>
      <c r="AQ29" s="20">
        <v>7.6399999999999996E-2</v>
      </c>
      <c r="AR29" s="78">
        <f t="shared" si="117"/>
        <v>1270.5222816</v>
      </c>
      <c r="AS29" s="78"/>
      <c r="AT29" s="78">
        <f t="shared" si="118"/>
        <v>1270.5222816</v>
      </c>
      <c r="AU29" s="20">
        <v>6.3600000000000004E-2</v>
      </c>
      <c r="AV29" s="79">
        <f t="shared" si="119"/>
        <v>1351.32749870976</v>
      </c>
      <c r="AW29" s="79"/>
      <c r="AX29" s="79">
        <f t="shared" si="120"/>
        <v>1351.32749870976</v>
      </c>
      <c r="AY29" s="268">
        <v>6.8000000000000005E-2</v>
      </c>
      <c r="AZ29" s="79">
        <f t="shared" si="121"/>
        <v>1443.2177686220236</v>
      </c>
      <c r="BA29" s="79"/>
      <c r="BB29" s="79">
        <f t="shared" si="122"/>
        <v>1443.2177686220236</v>
      </c>
      <c r="BC29" s="268">
        <v>0.06</v>
      </c>
      <c r="BD29" s="79">
        <f t="shared" si="123"/>
        <v>1529.810834739345</v>
      </c>
      <c r="BE29" s="79"/>
      <c r="BF29" s="79">
        <f t="shared" si="124"/>
        <v>1529.810834739345</v>
      </c>
      <c r="BG29" s="268">
        <v>6.2399999999999997E-2</v>
      </c>
      <c r="BH29" s="79">
        <f t="shared" si="125"/>
        <v>1625.27103082708</v>
      </c>
      <c r="BI29" s="79"/>
      <c r="BJ29" s="79">
        <f t="shared" si="126"/>
        <v>1625.27103082708</v>
      </c>
    </row>
    <row r="30" spans="1:62" s="1" customFormat="1" x14ac:dyDescent="0.25">
      <c r="A30" s="66" t="s">
        <v>377</v>
      </c>
      <c r="B30" s="66"/>
      <c r="C30" s="66"/>
      <c r="D30" s="66"/>
      <c r="E30" s="66"/>
      <c r="F30" s="66"/>
      <c r="G30" s="66"/>
      <c r="H30" s="66"/>
      <c r="I30" s="66"/>
      <c r="J30" s="66"/>
      <c r="K30" s="66"/>
      <c r="L30" s="66"/>
      <c r="M30" s="66"/>
      <c r="N30" s="66"/>
      <c r="O30" s="66"/>
      <c r="P30" s="66"/>
      <c r="Q30" s="66"/>
      <c r="R30" s="69"/>
      <c r="S30" s="66"/>
      <c r="T30" s="66"/>
      <c r="U30" s="66"/>
      <c r="V30" s="66"/>
      <c r="W30" s="66"/>
      <c r="X30" s="70"/>
      <c r="Y30" s="69"/>
      <c r="Z30" s="69"/>
      <c r="AA30" s="71"/>
      <c r="AB30" s="69"/>
      <c r="AC30" s="72"/>
      <c r="AD30" s="70"/>
      <c r="AE30" s="70"/>
      <c r="AF30" s="69"/>
      <c r="AG30" s="71"/>
      <c r="AH30" s="69"/>
      <c r="AI30" s="72"/>
      <c r="AJ30" s="70"/>
      <c r="AK30" s="70"/>
      <c r="AL30" s="69"/>
      <c r="AM30" s="73"/>
      <c r="AN30" s="70"/>
      <c r="AO30" s="70"/>
      <c r="AP30" s="69"/>
      <c r="AQ30" s="73"/>
      <c r="AR30" s="74"/>
      <c r="AS30" s="74"/>
      <c r="AT30" s="75"/>
      <c r="AU30" s="14"/>
      <c r="AV30" s="76"/>
      <c r="AW30" s="76"/>
      <c r="AX30" s="77"/>
      <c r="AY30" s="2"/>
      <c r="AZ30" s="76"/>
      <c r="BA30" s="76"/>
      <c r="BB30" s="77"/>
      <c r="BC30" s="2"/>
      <c r="BD30" s="76"/>
      <c r="BE30" s="76"/>
      <c r="BF30" s="77"/>
      <c r="BG30" s="2"/>
      <c r="BH30" s="76"/>
      <c r="BI30" s="76"/>
      <c r="BJ30" s="77"/>
    </row>
    <row r="31" spans="1:62" s="1" customFormat="1" x14ac:dyDescent="0.25">
      <c r="A31" s="41" t="s">
        <v>186</v>
      </c>
      <c r="B31" s="43">
        <v>532</v>
      </c>
      <c r="C31" s="43"/>
      <c r="D31" s="43">
        <f t="shared" ref="D31" si="127">+B31+C31</f>
        <v>532</v>
      </c>
      <c r="E31" s="44">
        <v>0</v>
      </c>
      <c r="F31" s="43">
        <f t="shared" ref="F31" si="128">+B31*E31</f>
        <v>0</v>
      </c>
      <c r="G31" s="43">
        <f t="shared" ref="G31" si="129">+D31+F31</f>
        <v>532</v>
      </c>
      <c r="H31" s="43"/>
      <c r="I31" s="43">
        <f t="shared" ref="I31" si="130">+G31+H31</f>
        <v>532</v>
      </c>
      <c r="J31" s="44"/>
      <c r="K31" s="43"/>
      <c r="L31" s="43"/>
      <c r="M31" s="43"/>
      <c r="N31" s="43"/>
      <c r="O31" s="65"/>
      <c r="P31" s="41"/>
      <c r="Q31" s="47"/>
      <c r="R31" s="48"/>
      <c r="S31" s="44"/>
      <c r="T31" s="45"/>
      <c r="U31" s="45"/>
      <c r="V31" s="43"/>
      <c r="W31" s="43"/>
      <c r="X31" s="64"/>
      <c r="Y31" s="48"/>
      <c r="Z31" s="64"/>
      <c r="AA31" s="49"/>
      <c r="AB31" s="64"/>
      <c r="AC31" s="50"/>
      <c r="AD31" s="64">
        <v>1653.75</v>
      </c>
      <c r="AE31" s="64"/>
      <c r="AF31" s="64">
        <f t="shared" ref="AF31" si="131">AD31</f>
        <v>1653.75</v>
      </c>
      <c r="AG31" s="49">
        <v>0.06</v>
      </c>
      <c r="AH31" s="48">
        <f>AD31*AG31</f>
        <v>99.224999999999994</v>
      </c>
      <c r="AI31" s="50">
        <f>+AD31+AH31</f>
        <v>1752.9749999999999</v>
      </c>
      <c r="AJ31" s="64">
        <v>1753</v>
      </c>
      <c r="AK31" s="64"/>
      <c r="AL31" s="64">
        <f t="shared" ref="AL31" si="132">AJ31</f>
        <v>1753</v>
      </c>
      <c r="AM31" s="20">
        <v>0.122</v>
      </c>
      <c r="AN31" s="64">
        <f>+AJ31*AM31+AJ31</f>
        <v>1966.866</v>
      </c>
      <c r="AO31" s="64"/>
      <c r="AP31" s="64">
        <f t="shared" ref="AP31" si="133">AN31</f>
        <v>1966.866</v>
      </c>
      <c r="AQ31" s="20">
        <v>7.6399999999999996E-2</v>
      </c>
      <c r="AR31" s="78">
        <f>+AN31*AQ31+AN31</f>
        <v>2117.1345624</v>
      </c>
      <c r="AS31" s="78"/>
      <c r="AT31" s="78">
        <f t="shared" ref="AT31" si="134">AR31</f>
        <v>2117.1345624</v>
      </c>
      <c r="AU31" s="20">
        <v>6.3600000000000004E-2</v>
      </c>
      <c r="AV31" s="79">
        <f>+AR31*AU31+AR31</f>
        <v>2251.7843205686399</v>
      </c>
      <c r="AW31" s="79"/>
      <c r="AX31" s="79">
        <f t="shared" ref="AX31" si="135">AV31</f>
        <v>2251.7843205686399</v>
      </c>
      <c r="AY31" s="268">
        <v>6.8000000000000005E-2</v>
      </c>
      <c r="AZ31" s="79">
        <f>+AV31*AY31+AV31</f>
        <v>2404.9056543673073</v>
      </c>
      <c r="BA31" s="79"/>
      <c r="BB31" s="79">
        <f t="shared" ref="BB31" si="136">AZ31</f>
        <v>2404.9056543673073</v>
      </c>
      <c r="BC31" s="268">
        <v>0.06</v>
      </c>
      <c r="BD31" s="79">
        <f>+AZ31*BC31+AZ31</f>
        <v>2549.199993629346</v>
      </c>
      <c r="BE31" s="79"/>
      <c r="BF31" s="79">
        <f t="shared" ref="BF31" si="137">BD31</f>
        <v>2549.199993629346</v>
      </c>
      <c r="BG31" s="268">
        <v>6.2399999999999997E-2</v>
      </c>
      <c r="BH31" s="79">
        <f>+BD31*BG31+BD31</f>
        <v>2708.2700732318172</v>
      </c>
      <c r="BI31" s="79"/>
      <c r="BJ31" s="79">
        <f t="shared" ref="BJ31" si="138">BH31</f>
        <v>2708.2700732318172</v>
      </c>
    </row>
    <row r="32" spans="1:62" s="1" customFormat="1" ht="15.75" x14ac:dyDescent="0.25">
      <c r="A32" s="66" t="s">
        <v>17</v>
      </c>
      <c r="B32" s="67"/>
      <c r="C32" s="67"/>
      <c r="D32" s="67"/>
      <c r="E32" s="67"/>
      <c r="F32" s="67"/>
      <c r="G32" s="67"/>
      <c r="H32" s="67"/>
      <c r="I32" s="67"/>
      <c r="J32" s="67"/>
      <c r="K32" s="67"/>
      <c r="L32" s="67"/>
      <c r="M32" s="67"/>
      <c r="N32" s="67"/>
      <c r="O32" s="68"/>
      <c r="P32" s="68"/>
      <c r="Q32" s="66"/>
      <c r="R32" s="69"/>
      <c r="S32" s="67"/>
      <c r="T32" s="67"/>
      <c r="U32" s="67"/>
      <c r="V32" s="67"/>
      <c r="W32" s="67"/>
      <c r="X32" s="70"/>
      <c r="Y32" s="69"/>
      <c r="Z32" s="69"/>
      <c r="AA32" s="71"/>
      <c r="AB32" s="69"/>
      <c r="AC32" s="72"/>
      <c r="AD32" s="70"/>
      <c r="AE32" s="70"/>
      <c r="AF32" s="69"/>
      <c r="AG32" s="71"/>
      <c r="AH32" s="69"/>
      <c r="AI32" s="72"/>
      <c r="AJ32" s="70"/>
      <c r="AK32" s="70"/>
      <c r="AL32" s="69"/>
      <c r="AM32" s="73"/>
      <c r="AN32" s="70"/>
      <c r="AO32" s="70"/>
      <c r="AP32" s="69"/>
      <c r="AQ32" s="73"/>
      <c r="AR32" s="74"/>
      <c r="AS32" s="74"/>
      <c r="AT32" s="75"/>
      <c r="AU32" s="14"/>
      <c r="AV32" s="76"/>
      <c r="AW32" s="76"/>
      <c r="AX32" s="77"/>
      <c r="AY32" s="2"/>
      <c r="AZ32" s="76"/>
      <c r="BA32" s="76"/>
      <c r="BB32" s="77"/>
      <c r="BC32" s="2"/>
      <c r="BD32" s="76"/>
      <c r="BE32" s="76"/>
      <c r="BF32" s="77"/>
      <c r="BG32" s="2"/>
      <c r="BH32" s="76"/>
      <c r="BI32" s="76"/>
      <c r="BJ32" s="77"/>
    </row>
    <row r="33" spans="1:62" s="1" customFormat="1" x14ac:dyDescent="0.25">
      <c r="A33" s="41" t="s">
        <v>371</v>
      </c>
      <c r="B33" s="43">
        <v>1700</v>
      </c>
      <c r="C33" s="43"/>
      <c r="D33" s="43">
        <v>1700</v>
      </c>
      <c r="E33" s="44">
        <v>2.5000000000000001E-2</v>
      </c>
      <c r="F33" s="43">
        <v>0</v>
      </c>
      <c r="G33" s="43">
        <f t="shared" ref="G33" si="139">+B33+F33</f>
        <v>1700</v>
      </c>
      <c r="H33" s="43"/>
      <c r="I33" s="43">
        <f t="shared" ref="I33" si="140">+G33+H33</f>
        <v>1700</v>
      </c>
      <c r="J33" s="44">
        <v>0.06</v>
      </c>
      <c r="K33" s="43">
        <f t="shared" ref="K33" si="141">+G33*J33</f>
        <v>102</v>
      </c>
      <c r="L33" s="43">
        <f t="shared" ref="L33" si="142">+G33+K33</f>
        <v>1802</v>
      </c>
      <c r="M33" s="43">
        <v>0</v>
      </c>
      <c r="N33" s="43">
        <f t="shared" ref="N33" si="143">+L33+M33</f>
        <v>1802</v>
      </c>
      <c r="O33" s="82">
        <v>1580.7</v>
      </c>
      <c r="P33" s="81">
        <v>1802</v>
      </c>
      <c r="Q33" s="47">
        <v>0.06</v>
      </c>
      <c r="R33" s="48"/>
      <c r="S33" s="44">
        <v>0.05</v>
      </c>
      <c r="T33" s="45">
        <f t="shared" ref="T33" si="144">+L33*S33</f>
        <v>90.100000000000009</v>
      </c>
      <c r="U33" s="45">
        <f t="shared" ref="U33" si="145">+L33+T33</f>
        <v>1892.1</v>
      </c>
      <c r="V33" s="43">
        <f t="shared" ref="V33" si="146">+U33*$V$5</f>
        <v>264.89400000000001</v>
      </c>
      <c r="W33" s="43">
        <f t="shared" ref="W33" si="147">+U33+V33</f>
        <v>2156.9939999999997</v>
      </c>
      <c r="X33" s="64">
        <v>1892.1</v>
      </c>
      <c r="Y33" s="48">
        <f t="shared" ref="Y33" si="148">+X33*$Y$5</f>
        <v>264.89400000000001</v>
      </c>
      <c r="Z33" s="64">
        <f t="shared" ref="Z33" si="149">+X33+Y33</f>
        <v>2156.9939999999997</v>
      </c>
      <c r="AA33" s="49"/>
      <c r="AB33" s="64"/>
      <c r="AC33" s="50"/>
      <c r="AD33" s="64">
        <v>500</v>
      </c>
      <c r="AE33" s="64">
        <f t="shared" ref="AE33:AE40" si="150">+AD33*$AE$5</f>
        <v>70</v>
      </c>
      <c r="AF33" s="64">
        <f t="shared" ref="AF33:AF40" si="151">+AD33+AE33</f>
        <v>570</v>
      </c>
      <c r="AG33" s="49">
        <v>0.06</v>
      </c>
      <c r="AH33" s="48">
        <f t="shared" ref="AH33:AH40" si="152">AD33*AG33</f>
        <v>30</v>
      </c>
      <c r="AI33" s="50">
        <f t="shared" ref="AI33:AI40" si="153">+AD33+AH33</f>
        <v>530</v>
      </c>
      <c r="AJ33" s="64">
        <v>530</v>
      </c>
      <c r="AK33" s="64">
        <f t="shared" ref="AK33:AK40" si="154">+AJ33*$AE$5</f>
        <v>74.2</v>
      </c>
      <c r="AL33" s="64">
        <f t="shared" ref="AL33:AL40" si="155">+AJ33+AK33</f>
        <v>604.20000000000005</v>
      </c>
      <c r="AM33" s="20">
        <v>0.122</v>
      </c>
      <c r="AN33" s="64">
        <f t="shared" ref="AN33:AN40" si="156">+AJ33*AM33+AJ33</f>
        <v>594.66</v>
      </c>
      <c r="AO33" s="64">
        <f t="shared" ref="AO33:AO36" si="157">+AN33*$AE$5</f>
        <v>83.252400000000009</v>
      </c>
      <c r="AP33" s="64">
        <f t="shared" ref="AP33:AP40" si="158">+AN33+AO33</f>
        <v>677.91239999999993</v>
      </c>
      <c r="AQ33" s="20">
        <v>7.6399999999999996E-2</v>
      </c>
      <c r="AR33" s="78">
        <f t="shared" ref="AR33:AR37" si="159">+AN33*AQ33+AN33</f>
        <v>640.09202399999992</v>
      </c>
      <c r="AS33" s="78">
        <f t="shared" ref="AS33:AS36" si="160">+AR33*$AE$5</f>
        <v>89.612883359999998</v>
      </c>
      <c r="AT33" s="78">
        <f t="shared" ref="AT33:AT37" si="161">+AR33+AS33</f>
        <v>729.70490735999988</v>
      </c>
      <c r="AU33" s="14" t="s">
        <v>348</v>
      </c>
      <c r="AV33" s="79">
        <v>680.8</v>
      </c>
      <c r="AW33" s="79">
        <f>+AV33*$AE$5</f>
        <v>95.311999999999998</v>
      </c>
      <c r="AX33" s="79">
        <f t="shared" ref="AX33" si="162">+AV33+AW33</f>
        <v>776.11199999999997</v>
      </c>
      <c r="AY33" s="268">
        <v>6.8000000000000005E-2</v>
      </c>
      <c r="AZ33" s="79">
        <f t="shared" ref="AZ33" si="163">+AV33*AY33+AV33</f>
        <v>727.09439999999995</v>
      </c>
      <c r="BA33" s="79">
        <f t="shared" ref="BA33" si="164">+AZ33*$BA$5</f>
        <v>109.06415999999999</v>
      </c>
      <c r="BB33" s="79">
        <f t="shared" ref="BB33" si="165">+AZ33+BA33</f>
        <v>836.15855999999997</v>
      </c>
      <c r="BC33" s="268">
        <v>0.2</v>
      </c>
      <c r="BD33" s="79">
        <f t="shared" ref="BD33" si="166">+AZ33*BC33+AZ33</f>
        <v>872.5132799999999</v>
      </c>
      <c r="BE33" s="79">
        <f t="shared" ref="BE33" si="167">+BD33*$BA$5</f>
        <v>130.87699199999997</v>
      </c>
      <c r="BF33" s="79">
        <f t="shared" ref="BF33" si="168">+BD33+BE33</f>
        <v>1003.3902719999999</v>
      </c>
      <c r="BG33" s="268">
        <v>6.2399999999999997E-2</v>
      </c>
      <c r="BH33" s="79">
        <f t="shared" ref="BH33" si="169">+BD33*BG33+BD33</f>
        <v>926.95810867199987</v>
      </c>
      <c r="BI33" s="79">
        <f t="shared" ref="BI33" si="170">+BH33*$BA$5</f>
        <v>139.04371630079999</v>
      </c>
      <c r="BJ33" s="79">
        <f t="shared" ref="BJ33" si="171">+BH33+BI33</f>
        <v>1066.0018249727998</v>
      </c>
    </row>
    <row r="34" spans="1:62" s="1" customFormat="1" hidden="1" x14ac:dyDescent="0.25">
      <c r="A34" s="41" t="s">
        <v>187</v>
      </c>
      <c r="B34" s="43"/>
      <c r="C34" s="43"/>
      <c r="D34" s="43"/>
      <c r="E34" s="44"/>
      <c r="F34" s="43"/>
      <c r="G34" s="43"/>
      <c r="H34" s="43"/>
      <c r="I34" s="43"/>
      <c r="J34" s="44"/>
      <c r="K34" s="43"/>
      <c r="L34" s="43"/>
      <c r="M34" s="43"/>
      <c r="N34" s="43"/>
      <c r="O34" s="82"/>
      <c r="P34" s="81"/>
      <c r="Q34" s="47"/>
      <c r="R34" s="48"/>
      <c r="S34" s="44"/>
      <c r="T34" s="45"/>
      <c r="U34" s="45"/>
      <c r="V34" s="43"/>
      <c r="W34" s="43"/>
      <c r="X34" s="64"/>
      <c r="Y34" s="48"/>
      <c r="Z34" s="64"/>
      <c r="AA34" s="49"/>
      <c r="AB34" s="64"/>
      <c r="AC34" s="50"/>
      <c r="AD34" s="64">
        <v>250</v>
      </c>
      <c r="AE34" s="64">
        <f t="shared" si="150"/>
        <v>35</v>
      </c>
      <c r="AF34" s="64">
        <f t="shared" si="151"/>
        <v>285</v>
      </c>
      <c r="AG34" s="49">
        <v>0.06</v>
      </c>
      <c r="AH34" s="48">
        <f t="shared" si="152"/>
        <v>15</v>
      </c>
      <c r="AI34" s="50">
        <f t="shared" si="153"/>
        <v>265</v>
      </c>
      <c r="AJ34" s="64">
        <v>265</v>
      </c>
      <c r="AK34" s="64">
        <f t="shared" si="154"/>
        <v>37.1</v>
      </c>
      <c r="AL34" s="64">
        <f t="shared" si="155"/>
        <v>302.10000000000002</v>
      </c>
      <c r="AM34" s="20">
        <v>0.122</v>
      </c>
      <c r="AN34" s="64">
        <f t="shared" si="156"/>
        <v>297.33</v>
      </c>
      <c r="AO34" s="64">
        <f t="shared" si="157"/>
        <v>41.626200000000004</v>
      </c>
      <c r="AP34" s="64">
        <f t="shared" si="158"/>
        <v>338.95619999999997</v>
      </c>
      <c r="AQ34" s="20">
        <v>7.6399999999999996E-2</v>
      </c>
      <c r="AR34" s="78">
        <f t="shared" si="159"/>
        <v>320.04601199999996</v>
      </c>
      <c r="AS34" s="78">
        <f t="shared" si="160"/>
        <v>44.806441679999999</v>
      </c>
      <c r="AT34" s="78">
        <f t="shared" si="161"/>
        <v>364.85245367999994</v>
      </c>
      <c r="AU34" s="14" t="s">
        <v>348</v>
      </c>
      <c r="AV34" s="79"/>
      <c r="AW34" s="79"/>
      <c r="AX34" s="79"/>
      <c r="AY34" s="2" t="s">
        <v>348</v>
      </c>
      <c r="AZ34" s="79"/>
      <c r="BA34" s="79"/>
      <c r="BB34" s="79"/>
      <c r="BC34" s="2" t="s">
        <v>348</v>
      </c>
      <c r="BD34" s="79"/>
      <c r="BE34" s="79"/>
      <c r="BF34" s="79"/>
      <c r="BG34" s="268">
        <v>6.2399999999999997E-2</v>
      </c>
      <c r="BH34" s="79"/>
      <c r="BI34" s="79"/>
      <c r="BJ34" s="79"/>
    </row>
    <row r="35" spans="1:62" s="1" customFormat="1" hidden="1" x14ac:dyDescent="0.25">
      <c r="A35" s="41" t="s">
        <v>190</v>
      </c>
      <c r="B35" s="43"/>
      <c r="C35" s="43"/>
      <c r="D35" s="43"/>
      <c r="E35" s="44"/>
      <c r="F35" s="43"/>
      <c r="G35" s="43"/>
      <c r="H35" s="43"/>
      <c r="I35" s="43"/>
      <c r="J35" s="44"/>
      <c r="K35" s="43"/>
      <c r="L35" s="43"/>
      <c r="M35" s="43"/>
      <c r="N35" s="43"/>
      <c r="O35" s="82"/>
      <c r="P35" s="81"/>
      <c r="Q35" s="47"/>
      <c r="R35" s="48"/>
      <c r="S35" s="44"/>
      <c r="T35" s="45"/>
      <c r="U35" s="45"/>
      <c r="V35" s="43"/>
      <c r="W35" s="43"/>
      <c r="X35" s="64"/>
      <c r="Y35" s="48"/>
      <c r="Z35" s="64"/>
      <c r="AA35" s="49"/>
      <c r="AB35" s="64"/>
      <c r="AC35" s="50"/>
      <c r="AD35" s="64">
        <v>200</v>
      </c>
      <c r="AE35" s="64">
        <f t="shared" si="150"/>
        <v>28.000000000000004</v>
      </c>
      <c r="AF35" s="64">
        <f t="shared" si="151"/>
        <v>228</v>
      </c>
      <c r="AG35" s="49">
        <v>0.06</v>
      </c>
      <c r="AH35" s="48">
        <f t="shared" si="152"/>
        <v>12</v>
      </c>
      <c r="AI35" s="50">
        <f t="shared" si="153"/>
        <v>212</v>
      </c>
      <c r="AJ35" s="64">
        <v>212</v>
      </c>
      <c r="AK35" s="64">
        <f t="shared" si="154"/>
        <v>29.680000000000003</v>
      </c>
      <c r="AL35" s="64">
        <f t="shared" si="155"/>
        <v>241.68</v>
      </c>
      <c r="AM35" s="20">
        <v>0.122</v>
      </c>
      <c r="AN35" s="64">
        <f t="shared" si="156"/>
        <v>237.864</v>
      </c>
      <c r="AO35" s="64">
        <f t="shared" si="157"/>
        <v>33.300960000000003</v>
      </c>
      <c r="AP35" s="64">
        <f t="shared" si="158"/>
        <v>271.16496000000001</v>
      </c>
      <c r="AQ35" s="20">
        <v>7.6399999999999996E-2</v>
      </c>
      <c r="AR35" s="78">
        <f t="shared" si="159"/>
        <v>256.03680960000003</v>
      </c>
      <c r="AS35" s="78">
        <f t="shared" si="160"/>
        <v>35.845153344000011</v>
      </c>
      <c r="AT35" s="78">
        <f t="shared" si="161"/>
        <v>291.88196294400007</v>
      </c>
      <c r="AU35" s="14" t="s">
        <v>348</v>
      </c>
      <c r="AV35" s="79"/>
      <c r="AW35" s="79"/>
      <c r="AX35" s="79"/>
      <c r="AY35" s="2" t="s">
        <v>348</v>
      </c>
      <c r="AZ35" s="79"/>
      <c r="BA35" s="79"/>
      <c r="BB35" s="79"/>
      <c r="BC35" s="2" t="s">
        <v>348</v>
      </c>
      <c r="BD35" s="79"/>
      <c r="BE35" s="79"/>
      <c r="BF35" s="79"/>
      <c r="BG35" s="268">
        <v>6.2399999999999997E-2</v>
      </c>
      <c r="BH35" s="79"/>
      <c r="BI35" s="79"/>
      <c r="BJ35" s="79"/>
    </row>
    <row r="36" spans="1:62" s="1" customFormat="1" hidden="1" x14ac:dyDescent="0.25">
      <c r="A36" s="41" t="s">
        <v>188</v>
      </c>
      <c r="B36" s="43"/>
      <c r="C36" s="43"/>
      <c r="D36" s="43"/>
      <c r="E36" s="44"/>
      <c r="F36" s="43"/>
      <c r="G36" s="43"/>
      <c r="H36" s="43"/>
      <c r="I36" s="43"/>
      <c r="J36" s="44"/>
      <c r="K36" s="43"/>
      <c r="L36" s="43"/>
      <c r="M36" s="43"/>
      <c r="N36" s="43"/>
      <c r="O36" s="82"/>
      <c r="P36" s="81"/>
      <c r="Q36" s="47"/>
      <c r="R36" s="48"/>
      <c r="S36" s="44"/>
      <c r="T36" s="45"/>
      <c r="U36" s="45"/>
      <c r="V36" s="43"/>
      <c r="W36" s="43"/>
      <c r="X36" s="64"/>
      <c r="Y36" s="48"/>
      <c r="Z36" s="64"/>
      <c r="AA36" s="49"/>
      <c r="AB36" s="64"/>
      <c r="AC36" s="50"/>
      <c r="AD36" s="64">
        <v>250</v>
      </c>
      <c r="AE36" s="64">
        <f t="shared" si="150"/>
        <v>35</v>
      </c>
      <c r="AF36" s="64">
        <f t="shared" si="151"/>
        <v>285</v>
      </c>
      <c r="AG36" s="49">
        <v>0.06</v>
      </c>
      <c r="AH36" s="48">
        <f t="shared" si="152"/>
        <v>15</v>
      </c>
      <c r="AI36" s="50">
        <f t="shared" si="153"/>
        <v>265</v>
      </c>
      <c r="AJ36" s="64">
        <v>265</v>
      </c>
      <c r="AK36" s="64">
        <f t="shared" si="154"/>
        <v>37.1</v>
      </c>
      <c r="AL36" s="64">
        <f t="shared" si="155"/>
        <v>302.10000000000002</v>
      </c>
      <c r="AM36" s="20">
        <v>0.122</v>
      </c>
      <c r="AN36" s="64">
        <f t="shared" si="156"/>
        <v>297.33</v>
      </c>
      <c r="AO36" s="64">
        <f t="shared" si="157"/>
        <v>41.626200000000004</v>
      </c>
      <c r="AP36" s="64">
        <f t="shared" si="158"/>
        <v>338.95619999999997</v>
      </c>
      <c r="AQ36" s="20">
        <v>7.6399999999999996E-2</v>
      </c>
      <c r="AR36" s="78">
        <f t="shared" si="159"/>
        <v>320.04601199999996</v>
      </c>
      <c r="AS36" s="78">
        <f t="shared" si="160"/>
        <v>44.806441679999999</v>
      </c>
      <c r="AT36" s="78">
        <f t="shared" si="161"/>
        <v>364.85245367999994</v>
      </c>
      <c r="AU36" s="14" t="s">
        <v>348</v>
      </c>
      <c r="AV36" s="79"/>
      <c r="AW36" s="79"/>
      <c r="AX36" s="79"/>
      <c r="AY36" s="2" t="s">
        <v>348</v>
      </c>
      <c r="AZ36" s="79"/>
      <c r="BA36" s="79"/>
      <c r="BB36" s="79"/>
      <c r="BC36" s="2" t="s">
        <v>348</v>
      </c>
      <c r="BD36" s="79"/>
      <c r="BE36" s="79"/>
      <c r="BF36" s="79"/>
      <c r="BG36" s="268">
        <v>6.2399999999999997E-2</v>
      </c>
      <c r="BH36" s="79"/>
      <c r="BI36" s="79"/>
      <c r="BJ36" s="79"/>
    </row>
    <row r="37" spans="1:62" s="1" customFormat="1" x14ac:dyDescent="0.25">
      <c r="A37" s="41" t="s">
        <v>189</v>
      </c>
      <c r="B37" s="43"/>
      <c r="C37" s="43"/>
      <c r="D37" s="43"/>
      <c r="E37" s="44"/>
      <c r="F37" s="43"/>
      <c r="G37" s="43"/>
      <c r="H37" s="43"/>
      <c r="I37" s="43"/>
      <c r="J37" s="44"/>
      <c r="K37" s="43"/>
      <c r="L37" s="43"/>
      <c r="M37" s="43"/>
      <c r="N37" s="43"/>
      <c r="O37" s="82"/>
      <c r="P37" s="81"/>
      <c r="Q37" s="47"/>
      <c r="R37" s="48"/>
      <c r="S37" s="44"/>
      <c r="T37" s="45"/>
      <c r="U37" s="45"/>
      <c r="V37" s="43"/>
      <c r="W37" s="43"/>
      <c r="X37" s="64"/>
      <c r="Y37" s="48"/>
      <c r="Z37" s="64"/>
      <c r="AA37" s="49"/>
      <c r="AB37" s="64"/>
      <c r="AC37" s="50"/>
      <c r="AD37" s="64">
        <v>62</v>
      </c>
      <c r="AE37" s="64">
        <f t="shared" si="150"/>
        <v>8.6800000000000015</v>
      </c>
      <c r="AF37" s="64">
        <f t="shared" si="151"/>
        <v>70.680000000000007</v>
      </c>
      <c r="AG37" s="49">
        <v>0.06</v>
      </c>
      <c r="AH37" s="48">
        <f t="shared" si="152"/>
        <v>3.7199999999999998</v>
      </c>
      <c r="AI37" s="50">
        <f t="shared" si="153"/>
        <v>65.72</v>
      </c>
      <c r="AJ37" s="64">
        <v>65.72</v>
      </c>
      <c r="AK37" s="64">
        <f t="shared" si="154"/>
        <v>9.200800000000001</v>
      </c>
      <c r="AL37" s="64">
        <f t="shared" si="155"/>
        <v>74.9208</v>
      </c>
      <c r="AM37" s="20">
        <v>0.122</v>
      </c>
      <c r="AN37" s="64">
        <f t="shared" si="156"/>
        <v>73.737840000000006</v>
      </c>
      <c r="AO37" s="64">
        <f>+AN37*$AE$5</f>
        <v>10.323297600000002</v>
      </c>
      <c r="AP37" s="64">
        <f t="shared" si="158"/>
        <v>84.061137600000009</v>
      </c>
      <c r="AQ37" s="20">
        <v>7.6399999999999996E-2</v>
      </c>
      <c r="AR37" s="78">
        <f t="shared" si="159"/>
        <v>79.371410976000007</v>
      </c>
      <c r="AS37" s="78">
        <f>+AR37*$AE$5</f>
        <v>11.111997536640002</v>
      </c>
      <c r="AT37" s="78">
        <f t="shared" si="161"/>
        <v>90.483408512640011</v>
      </c>
      <c r="AU37" s="14">
        <v>6.3600000000000004E-2</v>
      </c>
      <c r="AV37" s="79">
        <f t="shared" ref="AV37" si="172">+AR37*AU37+AR37</f>
        <v>84.419432714073608</v>
      </c>
      <c r="AW37" s="79">
        <f>+AV37*$AE$5</f>
        <v>11.818720579970305</v>
      </c>
      <c r="AX37" s="79">
        <f t="shared" ref="AX37:AX54" si="173">+AV37+AW37</f>
        <v>96.238153294043912</v>
      </c>
      <c r="AY37" s="268">
        <v>6.8000000000000005E-2</v>
      </c>
      <c r="AZ37" s="79">
        <f t="shared" ref="AZ37:AZ39" si="174">+AV37*AY37+AV37</f>
        <v>90.15995413863061</v>
      </c>
      <c r="BA37" s="79">
        <f t="shared" ref="BA37:BA38" si="175">+AZ37*$BA$5</f>
        <v>13.523993120794591</v>
      </c>
      <c r="BB37" s="79">
        <f t="shared" ref="BB37:BB39" si="176">+AZ37+BA37</f>
        <v>103.6839472594252</v>
      </c>
      <c r="BC37" s="268">
        <v>0.2</v>
      </c>
      <c r="BD37" s="79">
        <f t="shared" ref="BD37:BD39" si="177">+AZ37*BC37+AZ37</f>
        <v>108.19194496635673</v>
      </c>
      <c r="BE37" s="79">
        <f t="shared" ref="BE37:BE38" si="178">+BD37*$BA$5</f>
        <v>16.228791744953508</v>
      </c>
      <c r="BF37" s="79">
        <f t="shared" ref="BF37:BF39" si="179">+BD37+BE37</f>
        <v>124.42073671131024</v>
      </c>
      <c r="BG37" s="268">
        <v>6.2399999999999997E-2</v>
      </c>
      <c r="BH37" s="79">
        <f t="shared" ref="BH37:BH39" si="180">+BD37*BG37+BD37</f>
        <v>114.94312233225739</v>
      </c>
      <c r="BI37" s="79">
        <f t="shared" ref="BI37:BI38" si="181">+BH37*$BA$5</f>
        <v>17.241468349838609</v>
      </c>
      <c r="BJ37" s="79">
        <f t="shared" ref="BJ37:BJ39" si="182">+BH37+BI37</f>
        <v>132.184590682096</v>
      </c>
    </row>
    <row r="38" spans="1:62" s="1" customFormat="1" x14ac:dyDescent="0.25">
      <c r="A38" s="41" t="s">
        <v>257</v>
      </c>
      <c r="B38" s="43"/>
      <c r="C38" s="43"/>
      <c r="D38" s="43"/>
      <c r="E38" s="44"/>
      <c r="F38" s="43"/>
      <c r="G38" s="43"/>
      <c r="H38" s="43"/>
      <c r="I38" s="43"/>
      <c r="J38" s="44"/>
      <c r="K38" s="43"/>
      <c r="L38" s="43"/>
      <c r="M38" s="43"/>
      <c r="N38" s="43"/>
      <c r="O38" s="82"/>
      <c r="P38" s="81"/>
      <c r="Q38" s="47"/>
      <c r="R38" s="48"/>
      <c r="S38" s="44"/>
      <c r="T38" s="45"/>
      <c r="U38" s="45"/>
      <c r="V38" s="43"/>
      <c r="W38" s="43"/>
      <c r="X38" s="64"/>
      <c r="Y38" s="48"/>
      <c r="Z38" s="64"/>
      <c r="AA38" s="49"/>
      <c r="AB38" s="64"/>
      <c r="AC38" s="50"/>
      <c r="AD38" s="64"/>
      <c r="AE38" s="64"/>
      <c r="AF38" s="64"/>
      <c r="AG38" s="49"/>
      <c r="AH38" s="48"/>
      <c r="AI38" s="50"/>
      <c r="AJ38" s="64"/>
      <c r="AK38" s="64"/>
      <c r="AL38" s="64"/>
      <c r="AM38" s="20"/>
      <c r="AN38" s="64">
        <v>131.58000000000001</v>
      </c>
      <c r="AO38" s="64">
        <f t="shared" ref="AO38:AO76" si="183">+AN38*$AE$5</f>
        <v>18.421200000000002</v>
      </c>
      <c r="AP38" s="64">
        <v>155</v>
      </c>
      <c r="AQ38" s="20">
        <v>7.6399999999999996E-2</v>
      </c>
      <c r="AR38" s="78">
        <v>135.96</v>
      </c>
      <c r="AS38" s="78">
        <f t="shared" ref="AS38:AS64" si="184">+AR38*$AE$5</f>
        <v>19.034400000000002</v>
      </c>
      <c r="AT38" s="78">
        <v>155</v>
      </c>
      <c r="AU38" s="14">
        <v>6.3600000000000004E-2</v>
      </c>
      <c r="AV38" s="79">
        <v>150.63999999999999</v>
      </c>
      <c r="AW38" s="79">
        <f t="shared" ref="AW38:AW54" si="185">+AV38*$AE$5</f>
        <v>21.089600000000001</v>
      </c>
      <c r="AX38" s="79">
        <f t="shared" si="173"/>
        <v>171.72959999999998</v>
      </c>
      <c r="AY38" s="268">
        <v>6.8000000000000005E-2</v>
      </c>
      <c r="AZ38" s="79">
        <f t="shared" si="174"/>
        <v>160.88351999999998</v>
      </c>
      <c r="BA38" s="79">
        <f t="shared" si="175"/>
        <v>24.132527999999997</v>
      </c>
      <c r="BB38" s="79">
        <f t="shared" si="176"/>
        <v>185.01604799999998</v>
      </c>
      <c r="BC38" s="268">
        <v>0.2</v>
      </c>
      <c r="BD38" s="79">
        <f t="shared" si="177"/>
        <v>193.06022399999998</v>
      </c>
      <c r="BE38" s="79">
        <f t="shared" si="178"/>
        <v>28.959033599999994</v>
      </c>
      <c r="BF38" s="79">
        <f t="shared" si="179"/>
        <v>222.01925759999997</v>
      </c>
      <c r="BG38" s="268">
        <v>6.2399999999999997E-2</v>
      </c>
      <c r="BH38" s="79">
        <f t="shared" si="180"/>
        <v>205.10718197759996</v>
      </c>
      <c r="BI38" s="79">
        <f t="shared" si="181"/>
        <v>30.766077296639992</v>
      </c>
      <c r="BJ38" s="79">
        <f t="shared" si="182"/>
        <v>235.87325927423996</v>
      </c>
    </row>
    <row r="39" spans="1:62" s="1" customFormat="1" x14ac:dyDescent="0.25">
      <c r="A39" s="41" t="s">
        <v>258</v>
      </c>
      <c r="B39" s="43"/>
      <c r="C39" s="43"/>
      <c r="D39" s="43"/>
      <c r="E39" s="44"/>
      <c r="F39" s="43"/>
      <c r="G39" s="43"/>
      <c r="H39" s="43"/>
      <c r="I39" s="43"/>
      <c r="J39" s="44"/>
      <c r="K39" s="43"/>
      <c r="L39" s="43"/>
      <c r="M39" s="43"/>
      <c r="N39" s="43"/>
      <c r="O39" s="82"/>
      <c r="P39" s="81"/>
      <c r="Q39" s="47"/>
      <c r="R39" s="48"/>
      <c r="S39" s="44"/>
      <c r="T39" s="45"/>
      <c r="U39" s="45"/>
      <c r="V39" s="43"/>
      <c r="W39" s="43"/>
      <c r="X39" s="64"/>
      <c r="Y39" s="48"/>
      <c r="Z39" s="64"/>
      <c r="AA39" s="49"/>
      <c r="AB39" s="64"/>
      <c r="AC39" s="50"/>
      <c r="AD39" s="64"/>
      <c r="AE39" s="64"/>
      <c r="AF39" s="64"/>
      <c r="AG39" s="49"/>
      <c r="AH39" s="48"/>
      <c r="AI39" s="50"/>
      <c r="AJ39" s="64"/>
      <c r="AK39" s="64"/>
      <c r="AL39" s="64"/>
      <c r="AM39" s="20"/>
      <c r="AN39" s="64">
        <v>745.61</v>
      </c>
      <c r="AO39" s="64">
        <f t="shared" si="183"/>
        <v>104.38540000000002</v>
      </c>
      <c r="AP39" s="64">
        <v>850</v>
      </c>
      <c r="AQ39" s="20">
        <v>7.6399999999999996E-2</v>
      </c>
      <c r="AR39" s="78">
        <v>745.61</v>
      </c>
      <c r="AS39" s="78">
        <f t="shared" si="184"/>
        <v>104.38540000000002</v>
      </c>
      <c r="AT39" s="78">
        <v>850</v>
      </c>
      <c r="AU39" s="14">
        <v>6.3600000000000004E-2</v>
      </c>
      <c r="AV39" s="79">
        <v>853.62</v>
      </c>
      <c r="AW39" s="79">
        <f t="shared" si="185"/>
        <v>119.50680000000001</v>
      </c>
      <c r="AX39" s="79">
        <f t="shared" si="173"/>
        <v>973.1268</v>
      </c>
      <c r="AY39" s="268">
        <v>6.8000000000000005E-2</v>
      </c>
      <c r="AZ39" s="79">
        <f t="shared" si="174"/>
        <v>911.66615999999999</v>
      </c>
      <c r="BA39" s="79">
        <f>+AZ39*$BA$5</f>
        <v>136.74992399999999</v>
      </c>
      <c r="BB39" s="79">
        <f t="shared" si="176"/>
        <v>1048.416084</v>
      </c>
      <c r="BC39" s="268">
        <v>0.2</v>
      </c>
      <c r="BD39" s="79">
        <f t="shared" si="177"/>
        <v>1093.9993919999999</v>
      </c>
      <c r="BE39" s="79">
        <f>+BD39*$BA$5</f>
        <v>164.09990879999998</v>
      </c>
      <c r="BF39" s="79">
        <f t="shared" si="179"/>
        <v>1258.0993008</v>
      </c>
      <c r="BG39" s="268">
        <v>6.2399999999999997E-2</v>
      </c>
      <c r="BH39" s="79">
        <f t="shared" si="180"/>
        <v>1162.2649540607999</v>
      </c>
      <c r="BI39" s="79">
        <f>+BH39*$BA$5</f>
        <v>174.33974310911998</v>
      </c>
      <c r="BJ39" s="79">
        <f t="shared" si="182"/>
        <v>1336.60469716992</v>
      </c>
    </row>
    <row r="40" spans="1:62" s="1" customFormat="1" hidden="1" x14ac:dyDescent="0.25">
      <c r="A40" s="41" t="s">
        <v>191</v>
      </c>
      <c r="B40" s="43"/>
      <c r="C40" s="43"/>
      <c r="D40" s="43"/>
      <c r="E40" s="44"/>
      <c r="F40" s="43"/>
      <c r="G40" s="43"/>
      <c r="H40" s="43"/>
      <c r="I40" s="43"/>
      <c r="J40" s="44"/>
      <c r="K40" s="43"/>
      <c r="L40" s="43"/>
      <c r="M40" s="43"/>
      <c r="N40" s="43"/>
      <c r="O40" s="82"/>
      <c r="P40" s="81"/>
      <c r="Q40" s="47"/>
      <c r="R40" s="48"/>
      <c r="S40" s="44"/>
      <c r="T40" s="45"/>
      <c r="U40" s="45"/>
      <c r="V40" s="43"/>
      <c r="W40" s="43"/>
      <c r="X40" s="64"/>
      <c r="Y40" s="48"/>
      <c r="Z40" s="64"/>
      <c r="AA40" s="49"/>
      <c r="AB40" s="64"/>
      <c r="AC40" s="50"/>
      <c r="AD40" s="64">
        <v>262.13</v>
      </c>
      <c r="AE40" s="64">
        <f t="shared" si="150"/>
        <v>36.6982</v>
      </c>
      <c r="AF40" s="64">
        <f t="shared" si="151"/>
        <v>298.82819999999998</v>
      </c>
      <c r="AG40" s="49">
        <v>0.06</v>
      </c>
      <c r="AH40" s="48">
        <f t="shared" si="152"/>
        <v>15.727799999999998</v>
      </c>
      <c r="AI40" s="50">
        <f t="shared" si="153"/>
        <v>277.8578</v>
      </c>
      <c r="AJ40" s="64">
        <v>277.88</v>
      </c>
      <c r="AK40" s="64">
        <f t="shared" si="154"/>
        <v>38.903200000000005</v>
      </c>
      <c r="AL40" s="64">
        <f t="shared" si="155"/>
        <v>316.78320000000002</v>
      </c>
      <c r="AM40" s="20">
        <v>0.122</v>
      </c>
      <c r="AN40" s="64">
        <f t="shared" si="156"/>
        <v>311.78136000000001</v>
      </c>
      <c r="AO40" s="64">
        <f t="shared" si="183"/>
        <v>43.649390400000009</v>
      </c>
      <c r="AP40" s="64">
        <f t="shared" si="158"/>
        <v>355.43075040000002</v>
      </c>
      <c r="AQ40" s="20">
        <v>7.6399999999999996E-2</v>
      </c>
      <c r="AR40" s="78">
        <f t="shared" ref="AR40" si="186">+AN40*AQ40+AN40</f>
        <v>335.60145590399998</v>
      </c>
      <c r="AS40" s="78">
        <f t="shared" si="184"/>
        <v>46.984203826559998</v>
      </c>
      <c r="AT40" s="78">
        <f t="shared" ref="AT40:AT41" si="187">+AR40+AS40</f>
        <v>382.58565973056</v>
      </c>
      <c r="AU40" s="14" t="s">
        <v>348</v>
      </c>
      <c r="AV40" s="79"/>
      <c r="AW40" s="79"/>
      <c r="AX40" s="79"/>
      <c r="AY40" s="2">
        <v>6.8000000000000005E-2</v>
      </c>
      <c r="AZ40" s="79"/>
      <c r="BA40" s="79"/>
      <c r="BB40" s="79"/>
      <c r="BC40" s="268">
        <v>0.2</v>
      </c>
      <c r="BD40" s="79"/>
      <c r="BE40" s="79"/>
      <c r="BF40" s="79"/>
      <c r="BG40" s="268">
        <v>6.2399999999999997E-2</v>
      </c>
      <c r="BH40" s="79"/>
      <c r="BI40" s="79"/>
      <c r="BJ40" s="79"/>
    </row>
    <row r="41" spans="1:62" s="1" customFormat="1" x14ac:dyDescent="0.25">
      <c r="A41" s="41" t="s">
        <v>256</v>
      </c>
      <c r="B41" s="43"/>
      <c r="C41" s="43"/>
      <c r="D41" s="43"/>
      <c r="E41" s="44"/>
      <c r="F41" s="43"/>
      <c r="G41" s="43"/>
      <c r="H41" s="43"/>
      <c r="I41" s="43"/>
      <c r="J41" s="44"/>
      <c r="K41" s="43"/>
      <c r="L41" s="43"/>
      <c r="M41" s="43"/>
      <c r="N41" s="43"/>
      <c r="O41" s="82"/>
      <c r="P41" s="81"/>
      <c r="Q41" s="47"/>
      <c r="R41" s="48"/>
      <c r="S41" s="44"/>
      <c r="T41" s="45"/>
      <c r="U41" s="45"/>
      <c r="V41" s="43"/>
      <c r="W41" s="43"/>
      <c r="X41" s="64"/>
      <c r="Y41" s="48"/>
      <c r="Z41" s="64"/>
      <c r="AA41" s="49"/>
      <c r="AB41" s="64"/>
      <c r="AC41" s="50"/>
      <c r="AD41" s="64"/>
      <c r="AE41" s="64"/>
      <c r="AF41" s="64"/>
      <c r="AG41" s="49"/>
      <c r="AH41" s="48"/>
      <c r="AI41" s="50"/>
      <c r="AJ41" s="64">
        <v>0</v>
      </c>
      <c r="AK41" s="64">
        <f t="shared" ref="AK41:AK50" si="188">+AJ41*$AE$5</f>
        <v>0</v>
      </c>
      <c r="AL41" s="64">
        <f t="shared" ref="AL41:AL50" si="189">+AJ41+AK41</f>
        <v>0</v>
      </c>
      <c r="AM41" s="20">
        <v>0.122</v>
      </c>
      <c r="AN41" s="64">
        <v>150</v>
      </c>
      <c r="AO41" s="64">
        <f t="shared" si="183"/>
        <v>21.000000000000004</v>
      </c>
      <c r="AP41" s="64">
        <f t="shared" ref="AP41:AP50" si="190">+AN41+AO41</f>
        <v>171</v>
      </c>
      <c r="AQ41" s="20">
        <v>7.6399999999999996E-2</v>
      </c>
      <c r="AR41" s="78">
        <v>150</v>
      </c>
      <c r="AS41" s="78">
        <f t="shared" si="184"/>
        <v>21.000000000000004</v>
      </c>
      <c r="AT41" s="78">
        <f t="shared" si="187"/>
        <v>171</v>
      </c>
      <c r="AU41" s="14">
        <v>6.3600000000000004E-2</v>
      </c>
      <c r="AV41" s="79">
        <v>171.73</v>
      </c>
      <c r="AW41" s="79">
        <f t="shared" si="185"/>
        <v>24.042200000000001</v>
      </c>
      <c r="AX41" s="79">
        <f t="shared" si="173"/>
        <v>195.7722</v>
      </c>
      <c r="AY41" s="268">
        <v>6.8000000000000005E-2</v>
      </c>
      <c r="AZ41" s="79">
        <f t="shared" ref="AZ41:AZ42" si="191">+AV41*AY41+AV41</f>
        <v>183.40763999999999</v>
      </c>
      <c r="BA41" s="79">
        <f>+AZ41*$BA$5</f>
        <v>27.511145999999997</v>
      </c>
      <c r="BB41" s="79">
        <f t="shared" ref="BB41:BB49" si="192">+AZ41+BA41</f>
        <v>210.91878599999998</v>
      </c>
      <c r="BC41" s="268">
        <v>0.2</v>
      </c>
      <c r="BD41" s="79">
        <f t="shared" ref="BD41:BD49" si="193">+AZ41*BC41+AZ41</f>
        <v>220.08916799999997</v>
      </c>
      <c r="BE41" s="79">
        <f>+BD41*$BA$5</f>
        <v>33.013375199999992</v>
      </c>
      <c r="BF41" s="79">
        <f t="shared" ref="BF41:BF49" si="194">+BD41+BE41</f>
        <v>253.10254319999996</v>
      </c>
      <c r="BG41" s="268">
        <v>6.2399999999999997E-2</v>
      </c>
      <c r="BH41" s="79">
        <f t="shared" ref="BH41:BH45" si="195">+BD41*BG41+BD41</f>
        <v>233.82273208319998</v>
      </c>
      <c r="BI41" s="79">
        <f>+BH41*$BA$5</f>
        <v>35.073409812479994</v>
      </c>
      <c r="BJ41" s="79">
        <f t="shared" ref="BJ41:BJ49" si="196">+BH41+BI41</f>
        <v>268.89614189567999</v>
      </c>
    </row>
    <row r="42" spans="1:62" s="1" customFormat="1" x14ac:dyDescent="0.25">
      <c r="A42" s="41" t="s">
        <v>337</v>
      </c>
      <c r="B42" s="43"/>
      <c r="C42" s="43"/>
      <c r="D42" s="43"/>
      <c r="E42" s="44"/>
      <c r="F42" s="43"/>
      <c r="G42" s="43"/>
      <c r="H42" s="43"/>
      <c r="I42" s="43"/>
      <c r="J42" s="44"/>
      <c r="K42" s="43"/>
      <c r="L42" s="43"/>
      <c r="M42" s="43"/>
      <c r="N42" s="43"/>
      <c r="O42" s="82"/>
      <c r="P42" s="81"/>
      <c r="Q42" s="47"/>
      <c r="R42" s="48"/>
      <c r="S42" s="44"/>
      <c r="T42" s="45"/>
      <c r="U42" s="45"/>
      <c r="V42" s="43"/>
      <c r="W42" s="43"/>
      <c r="X42" s="64"/>
      <c r="Y42" s="48"/>
      <c r="Z42" s="64"/>
      <c r="AA42" s="49"/>
      <c r="AB42" s="64"/>
      <c r="AC42" s="50"/>
      <c r="AD42" s="64"/>
      <c r="AE42" s="64"/>
      <c r="AF42" s="64"/>
      <c r="AG42" s="49"/>
      <c r="AH42" s="48"/>
      <c r="AI42" s="50"/>
      <c r="AJ42" s="64"/>
      <c r="AK42" s="64"/>
      <c r="AL42" s="64"/>
      <c r="AM42" s="20"/>
      <c r="AN42" s="64"/>
      <c r="AO42" s="64"/>
      <c r="AP42" s="64"/>
      <c r="AQ42" s="20"/>
      <c r="AR42" s="78">
        <v>0</v>
      </c>
      <c r="AS42" s="78">
        <f t="shared" si="184"/>
        <v>0</v>
      </c>
      <c r="AT42" s="78">
        <v>0</v>
      </c>
      <c r="AU42" s="14" t="s">
        <v>347</v>
      </c>
      <c r="AV42" s="79">
        <v>100</v>
      </c>
      <c r="AW42" s="79">
        <f t="shared" si="185"/>
        <v>14.000000000000002</v>
      </c>
      <c r="AX42" s="79">
        <f t="shared" si="173"/>
        <v>114</v>
      </c>
      <c r="AY42" s="268">
        <v>6.8000000000000005E-2</v>
      </c>
      <c r="AZ42" s="79">
        <f t="shared" si="191"/>
        <v>106.8</v>
      </c>
      <c r="BA42" s="79">
        <f t="shared" ref="BA42" si="197">+AZ42*$BA$5</f>
        <v>16.02</v>
      </c>
      <c r="BB42" s="79">
        <f t="shared" si="192"/>
        <v>122.82</v>
      </c>
      <c r="BC42" s="268">
        <v>0.2</v>
      </c>
      <c r="BD42" s="79">
        <f t="shared" si="193"/>
        <v>128.16</v>
      </c>
      <c r="BE42" s="79">
        <f t="shared" ref="BE42" si="198">+BD42*$BA$5</f>
        <v>19.224</v>
      </c>
      <c r="BF42" s="79">
        <f t="shared" si="194"/>
        <v>147.38399999999999</v>
      </c>
      <c r="BG42" s="268">
        <v>6.2399999999999997E-2</v>
      </c>
      <c r="BH42" s="79">
        <f t="shared" si="195"/>
        <v>136.157184</v>
      </c>
      <c r="BI42" s="79">
        <f t="shared" ref="BI42" si="199">+BH42*$BA$5</f>
        <v>20.423577599999998</v>
      </c>
      <c r="BJ42" s="79">
        <f t="shared" si="196"/>
        <v>156.58076159999999</v>
      </c>
    </row>
    <row r="43" spans="1:62" s="1" customFormat="1" x14ac:dyDescent="0.25">
      <c r="A43" s="41" t="s">
        <v>378</v>
      </c>
      <c r="B43" s="43"/>
      <c r="C43" s="43"/>
      <c r="D43" s="43"/>
      <c r="E43" s="44"/>
      <c r="F43" s="43"/>
      <c r="G43" s="43"/>
      <c r="H43" s="43"/>
      <c r="I43" s="43"/>
      <c r="J43" s="44"/>
      <c r="K43" s="43"/>
      <c r="L43" s="43"/>
      <c r="M43" s="43"/>
      <c r="N43" s="43"/>
      <c r="O43" s="82"/>
      <c r="P43" s="81"/>
      <c r="Q43" s="47"/>
      <c r="R43" s="48"/>
      <c r="S43" s="44"/>
      <c r="T43" s="45"/>
      <c r="U43" s="45"/>
      <c r="V43" s="43"/>
      <c r="W43" s="43"/>
      <c r="X43" s="64"/>
      <c r="Y43" s="48"/>
      <c r="Z43" s="64"/>
      <c r="AA43" s="49"/>
      <c r="AB43" s="64"/>
      <c r="AC43" s="50"/>
      <c r="AD43" s="64"/>
      <c r="AE43" s="64"/>
      <c r="AF43" s="64"/>
      <c r="AG43" s="49"/>
      <c r="AH43" s="48"/>
      <c r="AI43" s="50"/>
      <c r="AJ43" s="64"/>
      <c r="AK43" s="64"/>
      <c r="AL43" s="64"/>
      <c r="AM43" s="20"/>
      <c r="AN43" s="64">
        <v>4824.5600000000004</v>
      </c>
      <c r="AO43" s="64">
        <f t="shared" si="183"/>
        <v>675.43840000000012</v>
      </c>
      <c r="AP43" s="64">
        <v>5500</v>
      </c>
      <c r="AQ43" s="20">
        <v>7.6399999999999996E-2</v>
      </c>
      <c r="AR43" s="78">
        <v>4824.5600000000004</v>
      </c>
      <c r="AS43" s="78">
        <f t="shared" si="184"/>
        <v>675.43840000000012</v>
      </c>
      <c r="AT43" s="78">
        <v>5500</v>
      </c>
      <c r="AU43" s="14">
        <v>6.3600000000000004E-2</v>
      </c>
      <c r="AV43" s="79">
        <v>6296.72</v>
      </c>
      <c r="AW43" s="79"/>
      <c r="AX43" s="79">
        <f t="shared" si="173"/>
        <v>6296.72</v>
      </c>
      <c r="AY43" s="268">
        <v>6.8000000000000005E-2</v>
      </c>
      <c r="AZ43" s="79">
        <f t="shared" ref="AZ43:AZ49" si="200">+AV43*AY43+AV43</f>
        <v>6724.89696</v>
      </c>
      <c r="BA43" s="79"/>
      <c r="BB43" s="79">
        <f t="shared" si="192"/>
        <v>6724.89696</v>
      </c>
      <c r="BC43" s="268">
        <v>0.2</v>
      </c>
      <c r="BD43" s="79">
        <f t="shared" si="193"/>
        <v>8069.8763520000002</v>
      </c>
      <c r="BE43" s="79"/>
      <c r="BF43" s="79">
        <f t="shared" si="194"/>
        <v>8069.8763520000002</v>
      </c>
      <c r="BG43" s="268">
        <v>6.2399999999999997E-2</v>
      </c>
      <c r="BH43" s="79">
        <f t="shared" si="195"/>
        <v>8573.4366363648005</v>
      </c>
      <c r="BI43" s="79"/>
      <c r="BJ43" s="79">
        <f t="shared" si="196"/>
        <v>8573.4366363648005</v>
      </c>
    </row>
    <row r="44" spans="1:62" s="1" customFormat="1" x14ac:dyDescent="0.25">
      <c r="A44" s="41" t="s">
        <v>379</v>
      </c>
      <c r="B44" s="43"/>
      <c r="C44" s="43"/>
      <c r="D44" s="43"/>
      <c r="E44" s="44"/>
      <c r="F44" s="43"/>
      <c r="G44" s="43"/>
      <c r="H44" s="43"/>
      <c r="I44" s="43"/>
      <c r="J44" s="44"/>
      <c r="K44" s="43"/>
      <c r="L44" s="43"/>
      <c r="M44" s="43"/>
      <c r="N44" s="43"/>
      <c r="O44" s="82"/>
      <c r="P44" s="81"/>
      <c r="Q44" s="47"/>
      <c r="R44" s="48"/>
      <c r="S44" s="44"/>
      <c r="T44" s="45"/>
      <c r="U44" s="45"/>
      <c r="V44" s="43"/>
      <c r="W44" s="43"/>
      <c r="X44" s="64"/>
      <c r="Y44" s="48"/>
      <c r="Z44" s="64"/>
      <c r="AA44" s="49"/>
      <c r="AB44" s="64"/>
      <c r="AC44" s="50"/>
      <c r="AD44" s="64"/>
      <c r="AE44" s="64"/>
      <c r="AF44" s="64"/>
      <c r="AG44" s="49"/>
      <c r="AH44" s="48"/>
      <c r="AI44" s="50"/>
      <c r="AJ44" s="64"/>
      <c r="AK44" s="64"/>
      <c r="AL44" s="64"/>
      <c r="AM44" s="20"/>
      <c r="AN44" s="64"/>
      <c r="AO44" s="64"/>
      <c r="AP44" s="64"/>
      <c r="AQ44" s="20"/>
      <c r="AR44" s="78"/>
      <c r="AS44" s="78"/>
      <c r="AT44" s="78"/>
      <c r="AU44" s="14"/>
      <c r="AV44" s="79">
        <v>6296.72</v>
      </c>
      <c r="AW44" s="79"/>
      <c r="AX44" s="79">
        <f t="shared" ref="AX44:AX45" si="201">+AV44+AW44</f>
        <v>6296.72</v>
      </c>
      <c r="AY44" s="268">
        <v>6.8000000000000005E-2</v>
      </c>
      <c r="AZ44" s="79">
        <f t="shared" ref="AZ44:AZ45" si="202">+AV44*AY44+AV44</f>
        <v>6724.89696</v>
      </c>
      <c r="BA44" s="79"/>
      <c r="BB44" s="79">
        <f t="shared" ref="BB44:BB45" si="203">+AZ44+BA44</f>
        <v>6724.89696</v>
      </c>
      <c r="BC44" s="268">
        <v>2</v>
      </c>
      <c r="BD44" s="79">
        <f t="shared" ref="BD44:BD45" si="204">+AZ44*BC44+AZ44</f>
        <v>20174.690880000002</v>
      </c>
      <c r="BE44" s="79"/>
      <c r="BF44" s="79">
        <f t="shared" ref="BF44:BF48" si="205">+BD44+BE44</f>
        <v>20174.690880000002</v>
      </c>
      <c r="BG44" s="268">
        <v>6.2399999999999997E-2</v>
      </c>
      <c r="BH44" s="79">
        <f t="shared" si="195"/>
        <v>21433.591590912001</v>
      </c>
      <c r="BI44" s="79"/>
      <c r="BJ44" s="79">
        <f t="shared" si="196"/>
        <v>21433.591590912001</v>
      </c>
    </row>
    <row r="45" spans="1:62" s="1" customFormat="1" x14ac:dyDescent="0.25">
      <c r="A45" s="41" t="s">
        <v>380</v>
      </c>
      <c r="B45" s="43"/>
      <c r="C45" s="43"/>
      <c r="D45" s="43"/>
      <c r="E45" s="44"/>
      <c r="F45" s="43"/>
      <c r="G45" s="43"/>
      <c r="H45" s="43"/>
      <c r="I45" s="43"/>
      <c r="J45" s="44"/>
      <c r="K45" s="43"/>
      <c r="L45" s="43"/>
      <c r="M45" s="43"/>
      <c r="N45" s="43"/>
      <c r="O45" s="82"/>
      <c r="P45" s="81"/>
      <c r="Q45" s="47"/>
      <c r="R45" s="48"/>
      <c r="S45" s="44"/>
      <c r="T45" s="45"/>
      <c r="U45" s="45"/>
      <c r="V45" s="43"/>
      <c r="W45" s="43"/>
      <c r="X45" s="64"/>
      <c r="Y45" s="48"/>
      <c r="Z45" s="64"/>
      <c r="AA45" s="49"/>
      <c r="AB45" s="64"/>
      <c r="AC45" s="50"/>
      <c r="AD45" s="64"/>
      <c r="AE45" s="64"/>
      <c r="AF45" s="64"/>
      <c r="AG45" s="49"/>
      <c r="AH45" s="48"/>
      <c r="AI45" s="50"/>
      <c r="AJ45" s="64"/>
      <c r="AK45" s="64"/>
      <c r="AL45" s="64"/>
      <c r="AM45" s="20"/>
      <c r="AN45" s="64"/>
      <c r="AO45" s="64"/>
      <c r="AP45" s="64"/>
      <c r="AQ45" s="20"/>
      <c r="AR45" s="78"/>
      <c r="AS45" s="78"/>
      <c r="AT45" s="78"/>
      <c r="AU45" s="14"/>
      <c r="AV45" s="79">
        <v>6296.72</v>
      </c>
      <c r="AW45" s="79"/>
      <c r="AX45" s="79">
        <f t="shared" si="201"/>
        <v>6296.72</v>
      </c>
      <c r="AY45" s="268">
        <v>6.8000000000000005E-2</v>
      </c>
      <c r="AZ45" s="79">
        <f t="shared" si="202"/>
        <v>6724.89696</v>
      </c>
      <c r="BA45" s="79"/>
      <c r="BB45" s="79">
        <f t="shared" si="203"/>
        <v>6724.89696</v>
      </c>
      <c r="BC45" s="268">
        <v>5</v>
      </c>
      <c r="BD45" s="79">
        <f t="shared" si="204"/>
        <v>40349.381759999997</v>
      </c>
      <c r="BE45" s="79"/>
      <c r="BF45" s="79">
        <f t="shared" si="205"/>
        <v>40349.381759999997</v>
      </c>
      <c r="BG45" s="268">
        <v>6.2399999999999997E-2</v>
      </c>
      <c r="BH45" s="79">
        <f t="shared" si="195"/>
        <v>42867.183181823995</v>
      </c>
      <c r="BI45" s="79"/>
      <c r="BJ45" s="79">
        <f t="shared" si="196"/>
        <v>42867.183181823995</v>
      </c>
    </row>
    <row r="46" spans="1:62" s="1" customFormat="1" x14ac:dyDescent="0.25">
      <c r="A46" s="41" t="s">
        <v>401</v>
      </c>
      <c r="B46" s="43"/>
      <c r="C46" s="43"/>
      <c r="D46" s="43"/>
      <c r="E46" s="44"/>
      <c r="F46" s="43"/>
      <c r="G46" s="43"/>
      <c r="H46" s="43"/>
      <c r="I46" s="43"/>
      <c r="J46" s="44"/>
      <c r="K46" s="43"/>
      <c r="L46" s="43"/>
      <c r="M46" s="43"/>
      <c r="N46" s="43"/>
      <c r="O46" s="82"/>
      <c r="P46" s="81"/>
      <c r="Q46" s="47"/>
      <c r="R46" s="48"/>
      <c r="S46" s="44"/>
      <c r="T46" s="45"/>
      <c r="U46" s="45"/>
      <c r="V46" s="43"/>
      <c r="W46" s="43"/>
      <c r="X46" s="64"/>
      <c r="Y46" s="48"/>
      <c r="Z46" s="64"/>
      <c r="AA46" s="49"/>
      <c r="AB46" s="64"/>
      <c r="AC46" s="50"/>
      <c r="AD46" s="64"/>
      <c r="AE46" s="64"/>
      <c r="AF46" s="64"/>
      <c r="AG46" s="49"/>
      <c r="AH46" s="48"/>
      <c r="AI46" s="50"/>
      <c r="AJ46" s="64"/>
      <c r="AK46" s="64"/>
      <c r="AL46" s="64"/>
      <c r="AM46" s="20"/>
      <c r="AN46" s="64"/>
      <c r="AO46" s="64"/>
      <c r="AP46" s="64"/>
      <c r="AQ46" s="20"/>
      <c r="AR46" s="78"/>
      <c r="AS46" s="78"/>
      <c r="AT46" s="78"/>
      <c r="AU46" s="14"/>
      <c r="AV46" s="79"/>
      <c r="AW46" s="79"/>
      <c r="AX46" s="79"/>
      <c r="AY46" s="268"/>
      <c r="AZ46" s="79"/>
      <c r="BA46" s="79"/>
      <c r="BB46" s="79"/>
      <c r="BC46" s="268"/>
      <c r="BD46" s="79">
        <v>1000</v>
      </c>
      <c r="BE46" s="79"/>
      <c r="BF46" s="79">
        <f t="shared" si="205"/>
        <v>1000</v>
      </c>
      <c r="BG46" s="268">
        <v>6.2399999999999997E-2</v>
      </c>
      <c r="BH46" s="79">
        <v>1000</v>
      </c>
      <c r="BI46" s="79"/>
      <c r="BJ46" s="79">
        <f t="shared" si="196"/>
        <v>1000</v>
      </c>
    </row>
    <row r="47" spans="1:62" s="1" customFormat="1" x14ac:dyDescent="0.25">
      <c r="A47" s="41" t="s">
        <v>402</v>
      </c>
      <c r="B47" s="43"/>
      <c r="C47" s="43"/>
      <c r="D47" s="43"/>
      <c r="E47" s="44"/>
      <c r="F47" s="43"/>
      <c r="G47" s="43"/>
      <c r="H47" s="43"/>
      <c r="I47" s="43"/>
      <c r="J47" s="44"/>
      <c r="K47" s="43"/>
      <c r="L47" s="43"/>
      <c r="M47" s="43"/>
      <c r="N47" s="43"/>
      <c r="O47" s="82"/>
      <c r="P47" s="81"/>
      <c r="Q47" s="47"/>
      <c r="R47" s="48"/>
      <c r="S47" s="44"/>
      <c r="T47" s="45"/>
      <c r="U47" s="45"/>
      <c r="V47" s="43"/>
      <c r="W47" s="43"/>
      <c r="X47" s="64"/>
      <c r="Y47" s="48"/>
      <c r="Z47" s="64"/>
      <c r="AA47" s="49"/>
      <c r="AB47" s="64"/>
      <c r="AC47" s="50"/>
      <c r="AD47" s="64"/>
      <c r="AE47" s="64"/>
      <c r="AF47" s="64"/>
      <c r="AG47" s="49"/>
      <c r="AH47" s="48"/>
      <c r="AI47" s="50"/>
      <c r="AJ47" s="64"/>
      <c r="AK47" s="64"/>
      <c r="AL47" s="64"/>
      <c r="AM47" s="20"/>
      <c r="AN47" s="64"/>
      <c r="AO47" s="64"/>
      <c r="AP47" s="64"/>
      <c r="AQ47" s="20"/>
      <c r="AR47" s="78"/>
      <c r="AS47" s="78"/>
      <c r="AT47" s="78"/>
      <c r="AU47" s="14"/>
      <c r="AV47" s="79"/>
      <c r="AW47" s="79"/>
      <c r="AX47" s="79"/>
      <c r="AY47" s="268"/>
      <c r="AZ47" s="79"/>
      <c r="BA47" s="79"/>
      <c r="BB47" s="79"/>
      <c r="BC47" s="268"/>
      <c r="BD47" s="79">
        <v>2500</v>
      </c>
      <c r="BE47" s="79"/>
      <c r="BF47" s="79">
        <f t="shared" si="205"/>
        <v>2500</v>
      </c>
      <c r="BG47" s="268">
        <v>6.2399999999999997E-2</v>
      </c>
      <c r="BH47" s="79">
        <v>2500</v>
      </c>
      <c r="BI47" s="79"/>
      <c r="BJ47" s="79">
        <f t="shared" si="196"/>
        <v>2500</v>
      </c>
    </row>
    <row r="48" spans="1:62" s="1" customFormat="1" x14ac:dyDescent="0.25">
      <c r="A48" s="41" t="s">
        <v>403</v>
      </c>
      <c r="B48" s="43"/>
      <c r="C48" s="43"/>
      <c r="D48" s="43"/>
      <c r="E48" s="44"/>
      <c r="F48" s="43"/>
      <c r="G48" s="43"/>
      <c r="H48" s="43"/>
      <c r="I48" s="43"/>
      <c r="J48" s="44"/>
      <c r="K48" s="43"/>
      <c r="L48" s="43"/>
      <c r="M48" s="43"/>
      <c r="N48" s="43"/>
      <c r="O48" s="82"/>
      <c r="P48" s="81"/>
      <c r="Q48" s="47"/>
      <c r="R48" s="48"/>
      <c r="S48" s="44"/>
      <c r="T48" s="45"/>
      <c r="U48" s="45"/>
      <c r="V48" s="43"/>
      <c r="W48" s="43"/>
      <c r="X48" s="64"/>
      <c r="Y48" s="48"/>
      <c r="Z48" s="64"/>
      <c r="AA48" s="49"/>
      <c r="AB48" s="64"/>
      <c r="AC48" s="50"/>
      <c r="AD48" s="64"/>
      <c r="AE48" s="64"/>
      <c r="AF48" s="64"/>
      <c r="AG48" s="49"/>
      <c r="AH48" s="48"/>
      <c r="AI48" s="50"/>
      <c r="AJ48" s="64"/>
      <c r="AK48" s="64"/>
      <c r="AL48" s="64"/>
      <c r="AM48" s="20"/>
      <c r="AN48" s="64"/>
      <c r="AO48" s="64"/>
      <c r="AP48" s="64"/>
      <c r="AQ48" s="20"/>
      <c r="AR48" s="78"/>
      <c r="AS48" s="78"/>
      <c r="AT48" s="78"/>
      <c r="AU48" s="14"/>
      <c r="AV48" s="79"/>
      <c r="AW48" s="79"/>
      <c r="AX48" s="79"/>
      <c r="AY48" s="268"/>
      <c r="AZ48" s="79"/>
      <c r="BA48" s="79"/>
      <c r="BB48" s="79"/>
      <c r="BC48" s="268"/>
      <c r="BD48" s="79">
        <v>3500</v>
      </c>
      <c r="BE48" s="79"/>
      <c r="BF48" s="79">
        <f t="shared" si="205"/>
        <v>3500</v>
      </c>
      <c r="BG48" s="268">
        <v>6.2399999999999997E-2</v>
      </c>
      <c r="BH48" s="79">
        <v>3500</v>
      </c>
      <c r="BI48" s="79"/>
      <c r="BJ48" s="79">
        <f t="shared" si="196"/>
        <v>3500</v>
      </c>
    </row>
    <row r="49" spans="1:62" s="1" customFormat="1" x14ac:dyDescent="0.25">
      <c r="A49" s="41" t="s">
        <v>367</v>
      </c>
      <c r="B49" s="43">
        <v>73.47</v>
      </c>
      <c r="C49" s="43">
        <f>+B49*$C$5</f>
        <v>10.2858</v>
      </c>
      <c r="D49" s="43">
        <f>+B49+C49</f>
        <v>83.755799999999994</v>
      </c>
      <c r="E49" s="44">
        <v>0.24</v>
      </c>
      <c r="F49" s="43">
        <f>+B49*E49</f>
        <v>17.6328</v>
      </c>
      <c r="G49" s="43">
        <f>+B49+F49</f>
        <v>91.102800000000002</v>
      </c>
      <c r="H49" s="43">
        <f>+G49*$H$5</f>
        <v>12.754392000000001</v>
      </c>
      <c r="I49" s="43">
        <f>+G49+H49</f>
        <v>103.857192</v>
      </c>
      <c r="J49" s="44">
        <v>0.20627999999999999</v>
      </c>
      <c r="K49" s="43">
        <f>+G49*J49</f>
        <v>18.792685584000001</v>
      </c>
      <c r="L49" s="43">
        <f>+G49+K49</f>
        <v>109.895485584</v>
      </c>
      <c r="M49" s="43">
        <f>+L49*$M$5</f>
        <v>15.385367981760002</v>
      </c>
      <c r="N49" s="43">
        <f>+L49+M49</f>
        <v>125.28085356576</v>
      </c>
      <c r="O49" s="41">
        <v>109.9</v>
      </c>
      <c r="P49" s="41">
        <v>125.28</v>
      </c>
      <c r="Q49" s="47">
        <v>0.21</v>
      </c>
      <c r="R49" s="48"/>
      <c r="S49" s="44">
        <v>0.15</v>
      </c>
      <c r="T49" s="45">
        <f>+L49*S49</f>
        <v>16.484322837600001</v>
      </c>
      <c r="U49" s="45">
        <f>+L49+T49</f>
        <v>126.3798084216</v>
      </c>
      <c r="V49" s="43">
        <f>+U49*$V$5</f>
        <v>17.693173179024001</v>
      </c>
      <c r="W49" s="43">
        <f>+U49+V49</f>
        <v>144.07298160062402</v>
      </c>
      <c r="X49" s="48">
        <v>126.38</v>
      </c>
      <c r="Y49" s="48">
        <f>+X49*$Y$5</f>
        <v>17.693200000000001</v>
      </c>
      <c r="Z49" s="64">
        <f>+X49+Y49</f>
        <v>144.07319999999999</v>
      </c>
      <c r="AA49" s="49"/>
      <c r="AB49" s="64"/>
      <c r="AC49" s="50"/>
      <c r="AD49" s="48"/>
      <c r="AE49" s="64"/>
      <c r="AF49" s="64"/>
      <c r="AG49" s="49"/>
      <c r="AH49" s="64"/>
      <c r="AI49" s="50"/>
      <c r="AJ49" s="48">
        <v>265</v>
      </c>
      <c r="AK49" s="64">
        <f t="shared" si="188"/>
        <v>37.1</v>
      </c>
      <c r="AL49" s="64">
        <f t="shared" si="189"/>
        <v>302.10000000000002</v>
      </c>
      <c r="AM49" s="20">
        <v>0.122</v>
      </c>
      <c r="AN49" s="64">
        <v>400</v>
      </c>
      <c r="AO49" s="64">
        <f t="shared" si="183"/>
        <v>56.000000000000007</v>
      </c>
      <c r="AP49" s="64">
        <f t="shared" si="190"/>
        <v>456</v>
      </c>
      <c r="AQ49" s="20">
        <v>7.6399999999999996E-2</v>
      </c>
      <c r="AR49" s="78">
        <v>400</v>
      </c>
      <c r="AS49" s="78">
        <f t="shared" si="184"/>
        <v>56.000000000000007</v>
      </c>
      <c r="AT49" s="78">
        <f t="shared" ref="AT49:AT50" si="206">+AR49+AS49</f>
        <v>456</v>
      </c>
      <c r="AU49" s="14">
        <v>6.3600000000000004E-2</v>
      </c>
      <c r="AV49" s="79">
        <v>457.94</v>
      </c>
      <c r="AW49" s="79">
        <f t="shared" si="185"/>
        <v>64.11160000000001</v>
      </c>
      <c r="AX49" s="79">
        <f t="shared" si="173"/>
        <v>522.05160000000001</v>
      </c>
      <c r="AY49" s="268">
        <v>6.8000000000000005E-2</v>
      </c>
      <c r="AZ49" s="79">
        <f t="shared" si="200"/>
        <v>489.07992000000002</v>
      </c>
      <c r="BA49" s="79">
        <f>+AZ49*$BA$5</f>
        <v>73.361987999999997</v>
      </c>
      <c r="BB49" s="79">
        <f t="shared" si="192"/>
        <v>562.44190800000001</v>
      </c>
      <c r="BC49" s="268">
        <v>0.2</v>
      </c>
      <c r="BD49" s="79">
        <f t="shared" si="193"/>
        <v>586.89590399999997</v>
      </c>
      <c r="BE49" s="79">
        <f>+BD49*$BA$5</f>
        <v>88.034385599999993</v>
      </c>
      <c r="BF49" s="79">
        <f t="shared" si="194"/>
        <v>674.93028959999992</v>
      </c>
      <c r="BG49" s="268">
        <v>6.2399999999999997E-2</v>
      </c>
      <c r="BH49" s="79">
        <f t="shared" ref="BH49" si="207">+BD49*BG49+BD49</f>
        <v>623.51820840959999</v>
      </c>
      <c r="BI49" s="79">
        <f>+BH49*$BA$5</f>
        <v>93.527731261439996</v>
      </c>
      <c r="BJ49" s="79">
        <f t="shared" si="196"/>
        <v>717.04593967103995</v>
      </c>
    </row>
    <row r="50" spans="1:62" s="1" customFormat="1" hidden="1" x14ac:dyDescent="0.25">
      <c r="A50" s="41" t="s">
        <v>255</v>
      </c>
      <c r="B50" s="43">
        <v>73.47</v>
      </c>
      <c r="C50" s="43">
        <f>+B50*$C$5</f>
        <v>10.2858</v>
      </c>
      <c r="D50" s="43">
        <f>+B50+C50</f>
        <v>83.755799999999994</v>
      </c>
      <c r="E50" s="44">
        <v>0.24</v>
      </c>
      <c r="F50" s="43">
        <f>+B50*E50</f>
        <v>17.6328</v>
      </c>
      <c r="G50" s="43">
        <f>+B50+F50</f>
        <v>91.102800000000002</v>
      </c>
      <c r="H50" s="43">
        <f>+G50*$H$5</f>
        <v>12.754392000000001</v>
      </c>
      <c r="I50" s="43">
        <f>+G50+H50</f>
        <v>103.857192</v>
      </c>
      <c r="J50" s="44">
        <v>0.20627999999999999</v>
      </c>
      <c r="K50" s="43">
        <f>+G50*J50</f>
        <v>18.792685584000001</v>
      </c>
      <c r="L50" s="43">
        <f>+G50+K50</f>
        <v>109.895485584</v>
      </c>
      <c r="M50" s="43">
        <f>+L50*$M$5</f>
        <v>15.385367981760002</v>
      </c>
      <c r="N50" s="43">
        <f>+L50+M50</f>
        <v>125.28085356576</v>
      </c>
      <c r="O50" s="41">
        <v>109.9</v>
      </c>
      <c r="P50" s="41">
        <v>125.28</v>
      </c>
      <c r="Q50" s="47">
        <v>0.21</v>
      </c>
      <c r="R50" s="48"/>
      <c r="S50" s="44">
        <v>0.15</v>
      </c>
      <c r="T50" s="45">
        <f>+L50*S50</f>
        <v>16.484322837600001</v>
      </c>
      <c r="U50" s="45">
        <f>+L50+T50</f>
        <v>126.3798084216</v>
      </c>
      <c r="V50" s="43">
        <f>+U50*$V$5</f>
        <v>17.693173179024001</v>
      </c>
      <c r="W50" s="43">
        <f>+U50+V50</f>
        <v>144.07298160062402</v>
      </c>
      <c r="X50" s="48">
        <v>126.38</v>
      </c>
      <c r="Y50" s="48">
        <f>+X50*$Y$5</f>
        <v>17.693200000000001</v>
      </c>
      <c r="Z50" s="64">
        <f>+X50+Y50</f>
        <v>144.07319999999999</v>
      </c>
      <c r="AA50" s="49"/>
      <c r="AB50" s="64"/>
      <c r="AC50" s="50"/>
      <c r="AD50" s="48"/>
      <c r="AE50" s="64"/>
      <c r="AF50" s="64"/>
      <c r="AG50" s="49"/>
      <c r="AH50" s="64"/>
      <c r="AI50" s="50"/>
      <c r="AJ50" s="48">
        <v>530</v>
      </c>
      <c r="AK50" s="64">
        <f t="shared" si="188"/>
        <v>74.2</v>
      </c>
      <c r="AL50" s="64">
        <f t="shared" si="189"/>
        <v>604.20000000000005</v>
      </c>
      <c r="AM50" s="20">
        <v>0.122</v>
      </c>
      <c r="AN50" s="64">
        <v>400</v>
      </c>
      <c r="AO50" s="64">
        <f t="shared" si="183"/>
        <v>56.000000000000007</v>
      </c>
      <c r="AP50" s="64">
        <f t="shared" si="190"/>
        <v>456</v>
      </c>
      <c r="AQ50" s="20">
        <v>7.6399999999999996E-2</v>
      </c>
      <c r="AR50" s="78">
        <v>400</v>
      </c>
      <c r="AS50" s="78">
        <f t="shared" si="184"/>
        <v>56.000000000000007</v>
      </c>
      <c r="AT50" s="78">
        <f t="shared" si="206"/>
        <v>456</v>
      </c>
      <c r="AU50" s="14" t="s">
        <v>348</v>
      </c>
      <c r="AV50" s="79"/>
      <c r="AW50" s="79"/>
      <c r="AX50" s="79"/>
      <c r="AY50" s="2">
        <v>6.8000000000000005E-2</v>
      </c>
      <c r="AZ50" s="79"/>
      <c r="BA50" s="79"/>
      <c r="BB50" s="79"/>
      <c r="BC50" s="268">
        <v>0.2</v>
      </c>
      <c r="BD50" s="79"/>
      <c r="BE50" s="79"/>
      <c r="BF50" s="79"/>
      <c r="BG50" s="268">
        <v>6.2399999999999997E-2</v>
      </c>
      <c r="BH50" s="79"/>
      <c r="BI50" s="79"/>
      <c r="BJ50" s="79"/>
    </row>
    <row r="51" spans="1:62" s="1" customFormat="1" x14ac:dyDescent="0.25">
      <c r="A51" s="41" t="s">
        <v>259</v>
      </c>
      <c r="B51" s="43"/>
      <c r="C51" s="43"/>
      <c r="D51" s="43"/>
      <c r="E51" s="44"/>
      <c r="F51" s="43"/>
      <c r="G51" s="43"/>
      <c r="H51" s="43"/>
      <c r="I51" s="43"/>
      <c r="J51" s="44"/>
      <c r="K51" s="43"/>
      <c r="L51" s="43"/>
      <c r="M51" s="43"/>
      <c r="N51" s="43"/>
      <c r="O51" s="41"/>
      <c r="P51" s="41"/>
      <c r="Q51" s="47"/>
      <c r="R51" s="48"/>
      <c r="S51" s="44"/>
      <c r="T51" s="45"/>
      <c r="U51" s="45"/>
      <c r="V51" s="43"/>
      <c r="W51" s="43"/>
      <c r="X51" s="48"/>
      <c r="Y51" s="48"/>
      <c r="Z51" s="64"/>
      <c r="AA51" s="49"/>
      <c r="AB51" s="64"/>
      <c r="AC51" s="50"/>
      <c r="AD51" s="48"/>
      <c r="AE51" s="64"/>
      <c r="AF51" s="64"/>
      <c r="AG51" s="49"/>
      <c r="AH51" s="64"/>
      <c r="AI51" s="50"/>
      <c r="AJ51" s="48"/>
      <c r="AK51" s="64"/>
      <c r="AL51" s="64"/>
      <c r="AM51" s="20"/>
      <c r="AN51" s="64">
        <v>219.29</v>
      </c>
      <c r="AO51" s="64">
        <f t="shared" si="183"/>
        <v>30.700600000000001</v>
      </c>
      <c r="AP51" s="64">
        <v>250</v>
      </c>
      <c r="AQ51" s="20">
        <v>7.6399999999999996E-2</v>
      </c>
      <c r="AR51" s="78">
        <v>219.29</v>
      </c>
      <c r="AS51" s="78">
        <f t="shared" si="184"/>
        <v>30.700600000000001</v>
      </c>
      <c r="AT51" s="78">
        <v>250</v>
      </c>
      <c r="AU51" s="14">
        <v>6.3600000000000004E-2</v>
      </c>
      <c r="AV51" s="79">
        <v>251.06</v>
      </c>
      <c r="AW51" s="79">
        <f t="shared" si="185"/>
        <v>35.148400000000002</v>
      </c>
      <c r="AX51" s="79">
        <f t="shared" si="173"/>
        <v>286.20839999999998</v>
      </c>
      <c r="AY51" s="268">
        <v>6.8000000000000005E-2</v>
      </c>
      <c r="AZ51" s="79">
        <f t="shared" ref="AZ51:AZ54" si="208">+AV51*AY51+AV51</f>
        <v>268.13207999999997</v>
      </c>
      <c r="BA51" s="79">
        <f>+AZ51*$BA$5</f>
        <v>40.219811999999997</v>
      </c>
      <c r="BB51" s="79">
        <f t="shared" ref="BB51:BB54" si="209">+AZ51+BA51</f>
        <v>308.35189199999996</v>
      </c>
      <c r="BC51" s="268">
        <v>0.2</v>
      </c>
      <c r="BD51" s="79">
        <v>0</v>
      </c>
      <c r="BE51" s="79">
        <f>+BD51*$BA$5</f>
        <v>0</v>
      </c>
      <c r="BF51" s="79">
        <f t="shared" ref="BF51:BF54" si="210">+BD51+BE51</f>
        <v>0</v>
      </c>
      <c r="BG51" s="268">
        <v>6.2399999999999997E-2</v>
      </c>
      <c r="BH51" s="79">
        <v>0</v>
      </c>
      <c r="BI51" s="79">
        <f>+BH51*$BA$5</f>
        <v>0</v>
      </c>
      <c r="BJ51" s="79">
        <f t="shared" ref="BJ51:BJ54" si="211">+BH51+BI51</f>
        <v>0</v>
      </c>
    </row>
    <row r="52" spans="1:62" s="1" customFormat="1" x14ac:dyDescent="0.25">
      <c r="A52" s="41" t="s">
        <v>382</v>
      </c>
      <c r="B52" s="43"/>
      <c r="C52" s="43"/>
      <c r="D52" s="43"/>
      <c r="E52" s="44"/>
      <c r="F52" s="43"/>
      <c r="G52" s="43"/>
      <c r="H52" s="43"/>
      <c r="I52" s="43"/>
      <c r="J52" s="44"/>
      <c r="K52" s="43"/>
      <c r="L52" s="43"/>
      <c r="M52" s="43"/>
      <c r="N52" s="43"/>
      <c r="O52" s="41"/>
      <c r="P52" s="41"/>
      <c r="Q52" s="47"/>
      <c r="R52" s="48"/>
      <c r="S52" s="44"/>
      <c r="T52" s="45"/>
      <c r="U52" s="45"/>
      <c r="V52" s="43"/>
      <c r="W52" s="43"/>
      <c r="X52" s="48"/>
      <c r="Y52" s="48"/>
      <c r="Z52" s="64"/>
      <c r="AA52" s="49"/>
      <c r="AB52" s="64"/>
      <c r="AC52" s="50"/>
      <c r="AD52" s="48"/>
      <c r="AE52" s="64"/>
      <c r="AF52" s="64"/>
      <c r="AG52" s="49"/>
      <c r="AH52" s="64"/>
      <c r="AI52" s="50"/>
      <c r="AJ52" s="48"/>
      <c r="AK52" s="64"/>
      <c r="AL52" s="64"/>
      <c r="AM52" s="20"/>
      <c r="AN52" s="64">
        <v>219.29</v>
      </c>
      <c r="AO52" s="64">
        <f t="shared" ref="AO52:AO53" si="212">+AN52*$AE$5</f>
        <v>30.700600000000001</v>
      </c>
      <c r="AP52" s="64">
        <v>250</v>
      </c>
      <c r="AQ52" s="20">
        <v>7.6399999999999996E-2</v>
      </c>
      <c r="AR52" s="78">
        <v>219.29</v>
      </c>
      <c r="AS52" s="78">
        <f t="shared" ref="AS52:AS53" si="213">+AR52*$AE$5</f>
        <v>30.700600000000001</v>
      </c>
      <c r="AT52" s="78">
        <v>250</v>
      </c>
      <c r="AU52" s="14">
        <v>6.3600000000000004E-2</v>
      </c>
      <c r="AV52" s="79">
        <v>251.06</v>
      </c>
      <c r="AW52" s="79">
        <f t="shared" ref="AW52:AW53" si="214">+AV52*$AE$5</f>
        <v>35.148400000000002</v>
      </c>
      <c r="AX52" s="79">
        <f t="shared" ref="AX52:AX53" si="215">+AV52+AW52</f>
        <v>286.20839999999998</v>
      </c>
      <c r="AY52" s="268">
        <v>6.8000000000000005E-2</v>
      </c>
      <c r="AZ52" s="79">
        <f t="shared" ref="AZ52:AZ53" si="216">+AV52*AY52+AV52</f>
        <v>268.13207999999997</v>
      </c>
      <c r="BA52" s="79">
        <f t="shared" ref="BA52:BA53" si="217">+AZ52*$BA$5</f>
        <v>40.219811999999997</v>
      </c>
      <c r="BB52" s="79">
        <f t="shared" ref="BB52:BB53" si="218">+AZ52+BA52</f>
        <v>308.35189199999996</v>
      </c>
      <c r="BC52" s="268">
        <v>0.2</v>
      </c>
      <c r="BD52" s="79">
        <f t="shared" ref="BD52:BD53" si="219">+AZ52*BC52+AZ52</f>
        <v>321.75849599999998</v>
      </c>
      <c r="BE52" s="79">
        <f t="shared" ref="BE52:BE53" si="220">+BD52*$BA$5</f>
        <v>48.263774399999996</v>
      </c>
      <c r="BF52" s="79">
        <f t="shared" ref="BF52:BF53" si="221">+BD52+BE52</f>
        <v>370.02227039999997</v>
      </c>
      <c r="BG52" s="268">
        <v>6.2399999999999997E-2</v>
      </c>
      <c r="BH52" s="79">
        <f t="shared" ref="BH52:BH54" si="222">+BD52*BG52+BD52</f>
        <v>341.83622615039997</v>
      </c>
      <c r="BI52" s="79">
        <f t="shared" ref="BI52:BI54" si="223">+BH52*$BA$5</f>
        <v>51.275433922559991</v>
      </c>
      <c r="BJ52" s="79">
        <f t="shared" si="211"/>
        <v>393.11166007295998</v>
      </c>
    </row>
    <row r="53" spans="1:62" s="1" customFormat="1" x14ac:dyDescent="0.25">
      <c r="A53" s="41" t="s">
        <v>383</v>
      </c>
      <c r="B53" s="43"/>
      <c r="C53" s="43"/>
      <c r="D53" s="43"/>
      <c r="E53" s="44"/>
      <c r="F53" s="43"/>
      <c r="G53" s="43"/>
      <c r="H53" s="43"/>
      <c r="I53" s="43"/>
      <c r="J53" s="44"/>
      <c r="K53" s="43"/>
      <c r="L53" s="43"/>
      <c r="M53" s="43"/>
      <c r="N53" s="43"/>
      <c r="O53" s="41"/>
      <c r="P53" s="41"/>
      <c r="Q53" s="47"/>
      <c r="R53" s="48"/>
      <c r="S53" s="44"/>
      <c r="T53" s="45"/>
      <c r="U53" s="45"/>
      <c r="V53" s="43"/>
      <c r="W53" s="43"/>
      <c r="X53" s="48"/>
      <c r="Y53" s="48"/>
      <c r="Z53" s="64"/>
      <c r="AA53" s="49"/>
      <c r="AB53" s="64"/>
      <c r="AC53" s="50"/>
      <c r="AD53" s="48"/>
      <c r="AE53" s="64"/>
      <c r="AF53" s="64"/>
      <c r="AG53" s="49"/>
      <c r="AH53" s="64"/>
      <c r="AI53" s="50"/>
      <c r="AJ53" s="48"/>
      <c r="AK53" s="64"/>
      <c r="AL53" s="64"/>
      <c r="AM53" s="20"/>
      <c r="AN53" s="64">
        <v>219.29</v>
      </c>
      <c r="AO53" s="64">
        <f t="shared" si="212"/>
        <v>30.700600000000001</v>
      </c>
      <c r="AP53" s="64">
        <v>250</v>
      </c>
      <c r="AQ53" s="20">
        <v>7.6399999999999996E-2</v>
      </c>
      <c r="AR53" s="78">
        <v>219.29</v>
      </c>
      <c r="AS53" s="78">
        <f t="shared" si="213"/>
        <v>30.700600000000001</v>
      </c>
      <c r="AT53" s="78">
        <v>250</v>
      </c>
      <c r="AU53" s="14">
        <v>6.3600000000000004E-2</v>
      </c>
      <c r="AV53" s="79">
        <v>251.06</v>
      </c>
      <c r="AW53" s="79">
        <f t="shared" si="214"/>
        <v>35.148400000000002</v>
      </c>
      <c r="AX53" s="79">
        <f t="shared" si="215"/>
        <v>286.20839999999998</v>
      </c>
      <c r="AY53" s="268">
        <v>6.8000000000000005E-2</v>
      </c>
      <c r="AZ53" s="79">
        <f t="shared" si="216"/>
        <v>268.13207999999997</v>
      </c>
      <c r="BA53" s="79">
        <f t="shared" si="217"/>
        <v>40.219811999999997</v>
      </c>
      <c r="BB53" s="79">
        <f t="shared" si="218"/>
        <v>308.35189199999996</v>
      </c>
      <c r="BC53" s="268">
        <v>3.15</v>
      </c>
      <c r="BD53" s="79">
        <f t="shared" si="219"/>
        <v>1112.7481319999997</v>
      </c>
      <c r="BE53" s="79">
        <f t="shared" si="220"/>
        <v>166.91221979999995</v>
      </c>
      <c r="BF53" s="79">
        <f t="shared" si="221"/>
        <v>1279.6603517999997</v>
      </c>
      <c r="BG53" s="268">
        <v>6.2399999999999997E-2</v>
      </c>
      <c r="BH53" s="79">
        <f t="shared" si="222"/>
        <v>1182.1836154367998</v>
      </c>
      <c r="BI53" s="79">
        <f t="shared" si="223"/>
        <v>177.32754231551996</v>
      </c>
      <c r="BJ53" s="79">
        <f t="shared" si="211"/>
        <v>1359.5111577523198</v>
      </c>
    </row>
    <row r="54" spans="1:62" s="1" customFormat="1" x14ac:dyDescent="0.25">
      <c r="A54" s="41" t="s">
        <v>384</v>
      </c>
      <c r="B54" s="43"/>
      <c r="C54" s="43"/>
      <c r="D54" s="43"/>
      <c r="E54" s="44"/>
      <c r="F54" s="43"/>
      <c r="G54" s="43"/>
      <c r="H54" s="43"/>
      <c r="I54" s="43"/>
      <c r="J54" s="44"/>
      <c r="K54" s="43"/>
      <c r="L54" s="43"/>
      <c r="M54" s="43"/>
      <c r="N54" s="43"/>
      <c r="O54" s="41"/>
      <c r="P54" s="41"/>
      <c r="Q54" s="47"/>
      <c r="R54" s="48"/>
      <c r="S54" s="44"/>
      <c r="T54" s="45"/>
      <c r="U54" s="45"/>
      <c r="V54" s="43"/>
      <c r="W54" s="43"/>
      <c r="X54" s="48"/>
      <c r="Y54" s="48"/>
      <c r="Z54" s="64"/>
      <c r="AA54" s="49"/>
      <c r="AB54" s="64"/>
      <c r="AC54" s="50"/>
      <c r="AD54" s="48"/>
      <c r="AE54" s="64"/>
      <c r="AF54" s="64"/>
      <c r="AG54" s="49"/>
      <c r="AH54" s="64"/>
      <c r="AI54" s="50"/>
      <c r="AJ54" s="48"/>
      <c r="AK54" s="64"/>
      <c r="AL54" s="64"/>
      <c r="AM54" s="20"/>
      <c r="AN54" s="64">
        <v>219.29</v>
      </c>
      <c r="AO54" s="64">
        <f t="shared" si="183"/>
        <v>30.700600000000001</v>
      </c>
      <c r="AP54" s="64">
        <v>250</v>
      </c>
      <c r="AQ54" s="20">
        <v>7.6399999999999996E-2</v>
      </c>
      <c r="AR54" s="78">
        <v>219.29</v>
      </c>
      <c r="AS54" s="78">
        <f t="shared" si="184"/>
        <v>30.700600000000001</v>
      </c>
      <c r="AT54" s="78">
        <v>250</v>
      </c>
      <c r="AU54" s="14">
        <v>6.3600000000000004E-2</v>
      </c>
      <c r="AV54" s="79">
        <v>251.06</v>
      </c>
      <c r="AW54" s="79">
        <f t="shared" si="185"/>
        <v>35.148400000000002</v>
      </c>
      <c r="AX54" s="79">
        <f t="shared" si="173"/>
        <v>286.20839999999998</v>
      </c>
      <c r="AY54" s="268">
        <v>6.8000000000000005E-2</v>
      </c>
      <c r="AZ54" s="79">
        <f t="shared" si="208"/>
        <v>268.13207999999997</v>
      </c>
      <c r="BA54" s="79">
        <f t="shared" ref="BA54" si="224">+AZ54*$BA$5</f>
        <v>40.219811999999997</v>
      </c>
      <c r="BB54" s="79">
        <f t="shared" si="209"/>
        <v>308.35189199999996</v>
      </c>
      <c r="BC54" s="268">
        <v>7.5</v>
      </c>
      <c r="BD54" s="79">
        <f t="shared" ref="BD54" si="225">+AZ54*BC54+AZ54</f>
        <v>2279.1226799999999</v>
      </c>
      <c r="BE54" s="79">
        <f t="shared" ref="BE54" si="226">+BD54*$BA$5</f>
        <v>341.868402</v>
      </c>
      <c r="BF54" s="79">
        <f t="shared" si="210"/>
        <v>2620.991082</v>
      </c>
      <c r="BG54" s="268">
        <v>6.2399999999999997E-2</v>
      </c>
      <c r="BH54" s="79">
        <f t="shared" si="222"/>
        <v>2421.3399352319998</v>
      </c>
      <c r="BI54" s="79">
        <f t="shared" si="223"/>
        <v>363.20099028479996</v>
      </c>
      <c r="BJ54" s="79">
        <f t="shared" si="211"/>
        <v>2784.5409255167997</v>
      </c>
    </row>
    <row r="55" spans="1:62" s="1" customFormat="1" x14ac:dyDescent="0.25">
      <c r="A55" s="83" t="s">
        <v>260</v>
      </c>
      <c r="B55" s="84"/>
      <c r="C55" s="84"/>
      <c r="D55" s="84"/>
      <c r="E55" s="85"/>
      <c r="F55" s="84"/>
      <c r="G55" s="84"/>
      <c r="H55" s="84"/>
      <c r="I55" s="84"/>
      <c r="J55" s="85"/>
      <c r="K55" s="84"/>
      <c r="L55" s="84"/>
      <c r="M55" s="84"/>
      <c r="N55" s="84"/>
      <c r="O55" s="68"/>
      <c r="P55" s="68"/>
      <c r="Q55" s="86"/>
      <c r="R55" s="69"/>
      <c r="S55" s="85"/>
      <c r="T55" s="87"/>
      <c r="U55" s="87"/>
      <c r="V55" s="84"/>
      <c r="W55" s="84"/>
      <c r="X55" s="69"/>
      <c r="Y55" s="69"/>
      <c r="Z55" s="70"/>
      <c r="AA55" s="71"/>
      <c r="AB55" s="70"/>
      <c r="AC55" s="72"/>
      <c r="AD55" s="69"/>
      <c r="AE55" s="70"/>
      <c r="AF55" s="70"/>
      <c r="AG55" s="71"/>
      <c r="AH55" s="70"/>
      <c r="AI55" s="72"/>
      <c r="AJ55" s="69"/>
      <c r="AK55" s="70"/>
      <c r="AL55" s="70"/>
      <c r="AM55" s="73"/>
      <c r="AN55" s="70"/>
      <c r="AO55" s="70"/>
      <c r="AP55" s="88"/>
      <c r="AQ55" s="89"/>
      <c r="AR55" s="90"/>
      <c r="AS55" s="74"/>
      <c r="AT55" s="74"/>
      <c r="AU55" s="14"/>
      <c r="AV55" s="91"/>
      <c r="AW55" s="76"/>
      <c r="AX55" s="76"/>
      <c r="AY55" s="2"/>
      <c r="AZ55" s="91"/>
      <c r="BA55" s="76"/>
      <c r="BB55" s="76"/>
      <c r="BC55" s="2"/>
      <c r="BD55" s="91"/>
      <c r="BE55" s="76"/>
      <c r="BF55" s="76"/>
      <c r="BG55" s="2"/>
      <c r="BH55" s="91"/>
      <c r="BI55" s="76"/>
      <c r="BJ55" s="76"/>
    </row>
    <row r="56" spans="1:62" s="1" customFormat="1" ht="15.75" thickBot="1" x14ac:dyDescent="0.3">
      <c r="A56" s="92" t="s">
        <v>276</v>
      </c>
      <c r="B56" s="43"/>
      <c r="C56" s="43"/>
      <c r="D56" s="43"/>
      <c r="E56" s="44"/>
      <c r="F56" s="43"/>
      <c r="G56" s="43"/>
      <c r="H56" s="43"/>
      <c r="I56" s="43"/>
      <c r="J56" s="44"/>
      <c r="K56" s="43"/>
      <c r="L56" s="43"/>
      <c r="M56" s="43"/>
      <c r="N56" s="43"/>
      <c r="O56" s="41"/>
      <c r="P56" s="41"/>
      <c r="Q56" s="47"/>
      <c r="R56" s="48"/>
      <c r="S56" s="44"/>
      <c r="T56" s="45"/>
      <c r="U56" s="45"/>
      <c r="V56" s="43"/>
      <c r="W56" s="43"/>
      <c r="X56" s="48"/>
      <c r="Y56" s="48"/>
      <c r="Z56" s="64"/>
      <c r="AA56" s="49"/>
      <c r="AB56" s="64"/>
      <c r="AC56" s="50"/>
      <c r="AD56" s="48"/>
      <c r="AE56" s="64"/>
      <c r="AF56" s="64"/>
      <c r="AG56" s="49"/>
      <c r="AH56" s="64"/>
      <c r="AI56" s="50"/>
      <c r="AJ56" s="48"/>
      <c r="AK56" s="64"/>
      <c r="AL56" s="64"/>
      <c r="AM56" s="20"/>
      <c r="AN56" s="64">
        <v>219.3</v>
      </c>
      <c r="AO56" s="64">
        <f t="shared" si="183"/>
        <v>30.702000000000005</v>
      </c>
      <c r="AP56" s="93">
        <v>250</v>
      </c>
      <c r="AQ56" s="20">
        <v>7.6399999999999996E-2</v>
      </c>
      <c r="AR56" s="78">
        <v>219.29</v>
      </c>
      <c r="AS56" s="94">
        <f t="shared" si="184"/>
        <v>30.700600000000001</v>
      </c>
      <c r="AT56" s="95">
        <v>250</v>
      </c>
      <c r="AU56" s="96" t="s">
        <v>338</v>
      </c>
      <c r="AV56" s="279" t="s">
        <v>339</v>
      </c>
      <c r="AW56" s="280"/>
      <c r="AX56" s="281"/>
      <c r="AY56" s="4" t="s">
        <v>338</v>
      </c>
      <c r="AZ56" s="279" t="s">
        <v>339</v>
      </c>
      <c r="BA56" s="280"/>
      <c r="BB56" s="281"/>
      <c r="BC56" s="4" t="s">
        <v>338</v>
      </c>
      <c r="BD56" s="279" t="s">
        <v>339</v>
      </c>
      <c r="BE56" s="280"/>
      <c r="BF56" s="281"/>
      <c r="BG56" s="4" t="s">
        <v>338</v>
      </c>
      <c r="BH56" s="279" t="s">
        <v>339</v>
      </c>
      <c r="BI56" s="280"/>
      <c r="BJ56" s="281"/>
    </row>
    <row r="57" spans="1:62" s="1" customFormat="1" ht="15.75" thickBot="1" x14ac:dyDescent="0.3">
      <c r="A57" s="92" t="s">
        <v>277</v>
      </c>
      <c r="B57" s="43"/>
      <c r="C57" s="43"/>
      <c r="D57" s="43"/>
      <c r="E57" s="44"/>
      <c r="F57" s="43"/>
      <c r="G57" s="43"/>
      <c r="H57" s="43"/>
      <c r="I57" s="43"/>
      <c r="J57" s="44"/>
      <c r="K57" s="43"/>
      <c r="L57" s="43"/>
      <c r="M57" s="43"/>
      <c r="N57" s="43"/>
      <c r="O57" s="41"/>
      <c r="P57" s="41"/>
      <c r="Q57" s="47"/>
      <c r="R57" s="48"/>
      <c r="S57" s="44"/>
      <c r="T57" s="45"/>
      <c r="U57" s="45"/>
      <c r="V57" s="43"/>
      <c r="W57" s="43"/>
      <c r="X57" s="48"/>
      <c r="Y57" s="48"/>
      <c r="Z57" s="64"/>
      <c r="AA57" s="49"/>
      <c r="AB57" s="64"/>
      <c r="AC57" s="50"/>
      <c r="AD57" s="48"/>
      <c r="AE57" s="64"/>
      <c r="AF57" s="64"/>
      <c r="AG57" s="49"/>
      <c r="AH57" s="64"/>
      <c r="AI57" s="50"/>
      <c r="AJ57" s="48"/>
      <c r="AK57" s="64"/>
      <c r="AL57" s="64"/>
      <c r="AM57" s="20"/>
      <c r="AN57" s="64">
        <v>57.02</v>
      </c>
      <c r="AO57" s="64">
        <f t="shared" si="183"/>
        <v>7.982800000000001</v>
      </c>
      <c r="AP57" s="98">
        <v>105</v>
      </c>
      <c r="AQ57" s="20">
        <v>7.6399999999999996E-2</v>
      </c>
      <c r="AR57" s="78">
        <v>92</v>
      </c>
      <c r="AS57" s="94">
        <f t="shared" si="184"/>
        <v>12.88</v>
      </c>
      <c r="AT57" s="95">
        <v>105</v>
      </c>
      <c r="AU57" s="96" t="s">
        <v>338</v>
      </c>
      <c r="AV57" s="279" t="s">
        <v>339</v>
      </c>
      <c r="AW57" s="280"/>
      <c r="AX57" s="281"/>
      <c r="AY57" s="4" t="s">
        <v>338</v>
      </c>
      <c r="AZ57" s="279" t="s">
        <v>339</v>
      </c>
      <c r="BA57" s="280"/>
      <c r="BB57" s="281"/>
      <c r="BC57" s="4" t="s">
        <v>338</v>
      </c>
      <c r="BD57" s="279" t="s">
        <v>339</v>
      </c>
      <c r="BE57" s="280"/>
      <c r="BF57" s="281"/>
      <c r="BG57" s="4" t="s">
        <v>338</v>
      </c>
      <c r="BH57" s="279" t="s">
        <v>339</v>
      </c>
      <c r="BI57" s="280"/>
      <c r="BJ57" s="281"/>
    </row>
    <row r="58" spans="1:62" s="1" customFormat="1" x14ac:dyDescent="0.25">
      <c r="A58" s="92" t="s">
        <v>278</v>
      </c>
      <c r="B58" s="43"/>
      <c r="C58" s="43"/>
      <c r="D58" s="43"/>
      <c r="E58" s="44"/>
      <c r="F58" s="43"/>
      <c r="G58" s="43"/>
      <c r="H58" s="43"/>
      <c r="I58" s="43"/>
      <c r="J58" s="44"/>
      <c r="K58" s="43"/>
      <c r="L58" s="43"/>
      <c r="M58" s="43"/>
      <c r="N58" s="43"/>
      <c r="O58" s="41"/>
      <c r="P58" s="41"/>
      <c r="Q58" s="47"/>
      <c r="R58" s="48"/>
      <c r="S58" s="44"/>
      <c r="T58" s="45"/>
      <c r="U58" s="45"/>
      <c r="V58" s="43"/>
      <c r="W58" s="43"/>
      <c r="X58" s="48"/>
      <c r="Y58" s="48"/>
      <c r="Z58" s="64"/>
      <c r="AA58" s="49"/>
      <c r="AB58" s="64"/>
      <c r="AC58" s="50"/>
      <c r="AD58" s="48"/>
      <c r="AE58" s="64"/>
      <c r="AF58" s="64"/>
      <c r="AG58" s="49"/>
      <c r="AH58" s="64"/>
      <c r="AI58" s="50"/>
      <c r="AJ58" s="48"/>
      <c r="AK58" s="64"/>
      <c r="AL58" s="64"/>
      <c r="AM58" s="20"/>
      <c r="AN58" s="64">
        <v>92.11</v>
      </c>
      <c r="AO58" s="64">
        <f t="shared" si="183"/>
        <v>12.8954</v>
      </c>
      <c r="AP58" s="99">
        <v>15</v>
      </c>
      <c r="AQ58" s="20">
        <v>7.6399999999999996E-2</v>
      </c>
      <c r="AR58" s="78">
        <v>135.96</v>
      </c>
      <c r="AS58" s="94">
        <f t="shared" si="184"/>
        <v>19.034400000000002</v>
      </c>
      <c r="AT58" s="100">
        <f t="shared" ref="AT58:AT59" si="227">+AR58+AS58</f>
        <v>154.99440000000001</v>
      </c>
      <c r="AU58" s="96" t="s">
        <v>338</v>
      </c>
      <c r="AV58" s="279" t="s">
        <v>339</v>
      </c>
      <c r="AW58" s="280"/>
      <c r="AX58" s="281"/>
      <c r="AY58" s="4" t="s">
        <v>338</v>
      </c>
      <c r="AZ58" s="279" t="s">
        <v>339</v>
      </c>
      <c r="BA58" s="280"/>
      <c r="BB58" s="281"/>
      <c r="BC58" s="4" t="s">
        <v>338</v>
      </c>
      <c r="BD58" s="279" t="s">
        <v>339</v>
      </c>
      <c r="BE58" s="280"/>
      <c r="BF58" s="281"/>
      <c r="BG58" s="4" t="s">
        <v>338</v>
      </c>
      <c r="BH58" s="279" t="s">
        <v>339</v>
      </c>
      <c r="BI58" s="280"/>
      <c r="BJ58" s="281"/>
    </row>
    <row r="59" spans="1:62" s="1" customFormat="1" x14ac:dyDescent="0.25">
      <c r="A59" s="92" t="s">
        <v>279</v>
      </c>
      <c r="B59" s="43"/>
      <c r="C59" s="43"/>
      <c r="D59" s="43"/>
      <c r="E59" s="44"/>
      <c r="F59" s="43"/>
      <c r="G59" s="43"/>
      <c r="H59" s="43"/>
      <c r="I59" s="43"/>
      <c r="J59" s="44"/>
      <c r="K59" s="43"/>
      <c r="L59" s="43"/>
      <c r="M59" s="43"/>
      <c r="N59" s="43"/>
      <c r="O59" s="41"/>
      <c r="P59" s="41"/>
      <c r="Q59" s="47"/>
      <c r="R59" s="48"/>
      <c r="S59" s="44"/>
      <c r="T59" s="45"/>
      <c r="U59" s="45"/>
      <c r="V59" s="43"/>
      <c r="W59" s="43"/>
      <c r="X59" s="48"/>
      <c r="Y59" s="48"/>
      <c r="Z59" s="64"/>
      <c r="AA59" s="49"/>
      <c r="AB59" s="64"/>
      <c r="AC59" s="50"/>
      <c r="AD59" s="48"/>
      <c r="AE59" s="64"/>
      <c r="AF59" s="64"/>
      <c r="AG59" s="49"/>
      <c r="AH59" s="64"/>
      <c r="AI59" s="50"/>
      <c r="AJ59" s="48"/>
      <c r="AK59" s="64"/>
      <c r="AL59" s="64"/>
      <c r="AM59" s="20"/>
      <c r="AN59" s="64">
        <v>482.46</v>
      </c>
      <c r="AO59" s="64">
        <f t="shared" si="183"/>
        <v>67.54440000000001</v>
      </c>
      <c r="AP59" s="101">
        <v>245</v>
      </c>
      <c r="AQ59" s="20">
        <v>7.6399999999999996E-2</v>
      </c>
      <c r="AR59" s="78">
        <v>2149.12</v>
      </c>
      <c r="AS59" s="94">
        <f t="shared" si="184"/>
        <v>300.8768</v>
      </c>
      <c r="AT59" s="100">
        <f t="shared" si="227"/>
        <v>2449.9967999999999</v>
      </c>
      <c r="AU59" s="96" t="s">
        <v>338</v>
      </c>
      <c r="AV59" s="279" t="s">
        <v>339</v>
      </c>
      <c r="AW59" s="280"/>
      <c r="AX59" s="281"/>
      <c r="AY59" s="4" t="s">
        <v>338</v>
      </c>
      <c r="AZ59" s="279" t="s">
        <v>339</v>
      </c>
      <c r="BA59" s="280"/>
      <c r="BB59" s="281"/>
      <c r="BC59" s="4" t="s">
        <v>338</v>
      </c>
      <c r="BD59" s="279" t="s">
        <v>339</v>
      </c>
      <c r="BE59" s="280"/>
      <c r="BF59" s="281"/>
      <c r="BG59" s="4" t="s">
        <v>338</v>
      </c>
      <c r="BH59" s="279" t="s">
        <v>339</v>
      </c>
      <c r="BI59" s="280"/>
      <c r="BJ59" s="281"/>
    </row>
    <row r="60" spans="1:62" s="1" customFormat="1" x14ac:dyDescent="0.25">
      <c r="A60" s="92" t="s">
        <v>280</v>
      </c>
      <c r="B60" s="43"/>
      <c r="C60" s="43"/>
      <c r="D60" s="43"/>
      <c r="E60" s="44"/>
      <c r="F60" s="43"/>
      <c r="G60" s="43"/>
      <c r="H60" s="43"/>
      <c r="I60" s="43"/>
      <c r="J60" s="44"/>
      <c r="K60" s="43"/>
      <c r="L60" s="43"/>
      <c r="M60" s="43"/>
      <c r="N60" s="43"/>
      <c r="O60" s="41"/>
      <c r="P60" s="41"/>
      <c r="Q60" s="47"/>
      <c r="R60" s="48"/>
      <c r="S60" s="44"/>
      <c r="T60" s="45"/>
      <c r="U60" s="45"/>
      <c r="V60" s="43"/>
      <c r="W60" s="43"/>
      <c r="X60" s="48"/>
      <c r="Y60" s="48"/>
      <c r="Z60" s="64"/>
      <c r="AA60" s="49"/>
      <c r="AB60" s="64"/>
      <c r="AC60" s="50"/>
      <c r="AD60" s="48"/>
      <c r="AE60" s="64"/>
      <c r="AF60" s="64"/>
      <c r="AG60" s="49"/>
      <c r="AH60" s="64"/>
      <c r="AI60" s="50"/>
      <c r="AJ60" s="48"/>
      <c r="AK60" s="64"/>
      <c r="AL60" s="64"/>
      <c r="AM60" s="20"/>
      <c r="AN60" s="64">
        <v>57.02</v>
      </c>
      <c r="AO60" s="64">
        <f t="shared" si="183"/>
        <v>7.982800000000001</v>
      </c>
      <c r="AP60" s="101">
        <v>290</v>
      </c>
      <c r="AQ60" s="20">
        <v>7.6399999999999996E-2</v>
      </c>
      <c r="AR60" s="78">
        <v>254.38</v>
      </c>
      <c r="AS60" s="94">
        <f t="shared" si="184"/>
        <v>35.613200000000006</v>
      </c>
      <c r="AT60" s="95">
        <v>290</v>
      </c>
      <c r="AU60" s="96" t="s">
        <v>338</v>
      </c>
      <c r="AV60" s="279" t="s">
        <v>339</v>
      </c>
      <c r="AW60" s="280"/>
      <c r="AX60" s="281"/>
      <c r="AY60" s="4" t="s">
        <v>338</v>
      </c>
      <c r="AZ60" s="279" t="s">
        <v>339</v>
      </c>
      <c r="BA60" s="280"/>
      <c r="BB60" s="281"/>
      <c r="BC60" s="4" t="s">
        <v>338</v>
      </c>
      <c r="BD60" s="279" t="s">
        <v>339</v>
      </c>
      <c r="BE60" s="280"/>
      <c r="BF60" s="281"/>
      <c r="BG60" s="4" t="s">
        <v>338</v>
      </c>
      <c r="BH60" s="279" t="s">
        <v>339</v>
      </c>
      <c r="BI60" s="280"/>
      <c r="BJ60" s="281"/>
    </row>
    <row r="61" spans="1:62" s="1" customFormat="1" x14ac:dyDescent="0.25">
      <c r="A61" s="92" t="s">
        <v>281</v>
      </c>
      <c r="B61" s="43"/>
      <c r="C61" s="43"/>
      <c r="D61" s="43"/>
      <c r="E61" s="44"/>
      <c r="F61" s="43"/>
      <c r="G61" s="43"/>
      <c r="H61" s="43"/>
      <c r="I61" s="43"/>
      <c r="J61" s="44"/>
      <c r="K61" s="43"/>
      <c r="L61" s="43"/>
      <c r="M61" s="43"/>
      <c r="N61" s="43"/>
      <c r="O61" s="41"/>
      <c r="P61" s="41"/>
      <c r="Q61" s="47"/>
      <c r="R61" s="48"/>
      <c r="S61" s="44"/>
      <c r="T61" s="45"/>
      <c r="U61" s="45"/>
      <c r="V61" s="43"/>
      <c r="W61" s="43"/>
      <c r="X61" s="48"/>
      <c r="Y61" s="48"/>
      <c r="Z61" s="64"/>
      <c r="AA61" s="49"/>
      <c r="AB61" s="64"/>
      <c r="AC61" s="50"/>
      <c r="AD61" s="48"/>
      <c r="AE61" s="64"/>
      <c r="AF61" s="64"/>
      <c r="AG61" s="49"/>
      <c r="AH61" s="64"/>
      <c r="AI61" s="50"/>
      <c r="AJ61" s="48"/>
      <c r="AK61" s="64"/>
      <c r="AL61" s="64"/>
      <c r="AM61" s="20"/>
      <c r="AN61" s="64">
        <v>92.11</v>
      </c>
      <c r="AO61" s="64">
        <f t="shared" si="183"/>
        <v>12.8954</v>
      </c>
      <c r="AP61" s="101">
        <v>350</v>
      </c>
      <c r="AQ61" s="20">
        <v>7.6399999999999996E-2</v>
      </c>
      <c r="AR61" s="78">
        <v>307.01</v>
      </c>
      <c r="AS61" s="94">
        <f t="shared" si="184"/>
        <v>42.981400000000001</v>
      </c>
      <c r="AT61" s="95">
        <v>350</v>
      </c>
      <c r="AU61" s="96" t="s">
        <v>338</v>
      </c>
      <c r="AV61" s="279" t="s">
        <v>339</v>
      </c>
      <c r="AW61" s="280"/>
      <c r="AX61" s="281"/>
      <c r="AY61" s="4" t="s">
        <v>338</v>
      </c>
      <c r="AZ61" s="279" t="s">
        <v>339</v>
      </c>
      <c r="BA61" s="280"/>
      <c r="BB61" s="281"/>
      <c r="BC61" s="4" t="s">
        <v>338</v>
      </c>
      <c r="BD61" s="279" t="s">
        <v>339</v>
      </c>
      <c r="BE61" s="280"/>
      <c r="BF61" s="281"/>
      <c r="BG61" s="4" t="s">
        <v>338</v>
      </c>
      <c r="BH61" s="279" t="s">
        <v>339</v>
      </c>
      <c r="BI61" s="280"/>
      <c r="BJ61" s="281"/>
    </row>
    <row r="62" spans="1:62" s="1" customFormat="1" x14ac:dyDescent="0.25">
      <c r="A62" s="92" t="s">
        <v>282</v>
      </c>
      <c r="B62" s="43"/>
      <c r="C62" s="43"/>
      <c r="D62" s="43"/>
      <c r="E62" s="44"/>
      <c r="F62" s="43"/>
      <c r="G62" s="43"/>
      <c r="H62" s="43"/>
      <c r="I62" s="43"/>
      <c r="J62" s="44"/>
      <c r="K62" s="43"/>
      <c r="L62" s="43"/>
      <c r="M62" s="43"/>
      <c r="N62" s="43"/>
      <c r="O62" s="41"/>
      <c r="P62" s="41"/>
      <c r="Q62" s="47"/>
      <c r="R62" s="48"/>
      <c r="S62" s="44"/>
      <c r="T62" s="45"/>
      <c r="U62" s="45"/>
      <c r="V62" s="43"/>
      <c r="W62" s="43"/>
      <c r="X62" s="48"/>
      <c r="Y62" s="48"/>
      <c r="Z62" s="64"/>
      <c r="AA62" s="49"/>
      <c r="AB62" s="64"/>
      <c r="AC62" s="50"/>
      <c r="AD62" s="48"/>
      <c r="AE62" s="64"/>
      <c r="AF62" s="64"/>
      <c r="AG62" s="49"/>
      <c r="AH62" s="64"/>
      <c r="AI62" s="50"/>
      <c r="AJ62" s="48"/>
      <c r="AK62" s="64"/>
      <c r="AL62" s="64"/>
      <c r="AM62" s="20"/>
      <c r="AN62" s="64">
        <v>131.58000000000001</v>
      </c>
      <c r="AO62" s="64">
        <f t="shared" si="183"/>
        <v>18.421200000000002</v>
      </c>
      <c r="AP62" s="101">
        <v>525</v>
      </c>
      <c r="AQ62" s="20">
        <v>7.6399999999999996E-2</v>
      </c>
      <c r="AR62" s="78">
        <v>460.52</v>
      </c>
      <c r="AS62" s="94">
        <f t="shared" si="184"/>
        <v>64.472800000000007</v>
      </c>
      <c r="AT62" s="95">
        <v>525</v>
      </c>
      <c r="AU62" s="96" t="s">
        <v>338</v>
      </c>
      <c r="AV62" s="279" t="s">
        <v>339</v>
      </c>
      <c r="AW62" s="280"/>
      <c r="AX62" s="281"/>
      <c r="AY62" s="4" t="s">
        <v>338</v>
      </c>
      <c r="AZ62" s="279" t="s">
        <v>339</v>
      </c>
      <c r="BA62" s="280"/>
      <c r="BB62" s="281"/>
      <c r="BC62" s="4" t="s">
        <v>338</v>
      </c>
      <c r="BD62" s="279" t="s">
        <v>339</v>
      </c>
      <c r="BE62" s="280"/>
      <c r="BF62" s="281"/>
      <c r="BG62" s="4" t="s">
        <v>338</v>
      </c>
      <c r="BH62" s="279" t="s">
        <v>339</v>
      </c>
      <c r="BI62" s="280"/>
      <c r="BJ62" s="281"/>
    </row>
    <row r="63" spans="1:62" s="1" customFormat="1" x14ac:dyDescent="0.25">
      <c r="A63" s="92" t="s">
        <v>283</v>
      </c>
      <c r="B63" s="43"/>
      <c r="C63" s="43"/>
      <c r="D63" s="43"/>
      <c r="E63" s="44"/>
      <c r="F63" s="43"/>
      <c r="G63" s="43"/>
      <c r="H63" s="43"/>
      <c r="I63" s="43"/>
      <c r="J63" s="44"/>
      <c r="K63" s="43"/>
      <c r="L63" s="43"/>
      <c r="M63" s="43"/>
      <c r="N63" s="43"/>
      <c r="O63" s="41"/>
      <c r="P63" s="41"/>
      <c r="Q63" s="47"/>
      <c r="R63" s="48"/>
      <c r="S63" s="44"/>
      <c r="T63" s="45"/>
      <c r="U63" s="45"/>
      <c r="V63" s="43"/>
      <c r="W63" s="43"/>
      <c r="X63" s="48"/>
      <c r="Y63" s="48"/>
      <c r="Z63" s="64"/>
      <c r="AA63" s="49"/>
      <c r="AB63" s="64"/>
      <c r="AC63" s="50"/>
      <c r="AD63" s="48"/>
      <c r="AE63" s="64"/>
      <c r="AF63" s="64"/>
      <c r="AG63" s="49"/>
      <c r="AH63" s="64"/>
      <c r="AI63" s="50"/>
      <c r="AJ63" s="48"/>
      <c r="AK63" s="64"/>
      <c r="AL63" s="64"/>
      <c r="AM63" s="20"/>
      <c r="AN63" s="64">
        <v>157.9</v>
      </c>
      <c r="AO63" s="64">
        <f t="shared" si="183"/>
        <v>22.106000000000002</v>
      </c>
      <c r="AP63" s="101">
        <v>635</v>
      </c>
      <c r="AQ63" s="20">
        <v>7.6399999999999996E-2</v>
      </c>
      <c r="AR63" s="78">
        <v>557.01</v>
      </c>
      <c r="AS63" s="94">
        <f t="shared" si="184"/>
        <v>77.981400000000008</v>
      </c>
      <c r="AT63" s="95">
        <v>635</v>
      </c>
      <c r="AU63" s="96" t="s">
        <v>338</v>
      </c>
      <c r="AV63" s="279" t="s">
        <v>339</v>
      </c>
      <c r="AW63" s="280"/>
      <c r="AX63" s="281"/>
      <c r="AY63" s="4" t="s">
        <v>338</v>
      </c>
      <c r="AZ63" s="279" t="s">
        <v>339</v>
      </c>
      <c r="BA63" s="280"/>
      <c r="BB63" s="281"/>
      <c r="BC63" s="4" t="s">
        <v>338</v>
      </c>
      <c r="BD63" s="279" t="s">
        <v>339</v>
      </c>
      <c r="BE63" s="280"/>
      <c r="BF63" s="281"/>
      <c r="BG63" s="4" t="s">
        <v>338</v>
      </c>
      <c r="BH63" s="279" t="s">
        <v>339</v>
      </c>
      <c r="BI63" s="280"/>
      <c r="BJ63" s="281"/>
    </row>
    <row r="64" spans="1:62" s="1" customFormat="1" x14ac:dyDescent="0.25">
      <c r="A64" s="92" t="s">
        <v>284</v>
      </c>
      <c r="B64" s="43"/>
      <c r="C64" s="43"/>
      <c r="D64" s="43"/>
      <c r="E64" s="44"/>
      <c r="F64" s="43"/>
      <c r="G64" s="43"/>
      <c r="H64" s="43"/>
      <c r="I64" s="43"/>
      <c r="J64" s="44"/>
      <c r="K64" s="43"/>
      <c r="L64" s="43"/>
      <c r="M64" s="43"/>
      <c r="N64" s="43"/>
      <c r="O64" s="41"/>
      <c r="P64" s="41"/>
      <c r="Q64" s="47"/>
      <c r="R64" s="48"/>
      <c r="S64" s="44"/>
      <c r="T64" s="45"/>
      <c r="U64" s="45"/>
      <c r="V64" s="43"/>
      <c r="W64" s="43"/>
      <c r="X64" s="48"/>
      <c r="Y64" s="48"/>
      <c r="Z64" s="64"/>
      <c r="AA64" s="49"/>
      <c r="AB64" s="64"/>
      <c r="AC64" s="50"/>
      <c r="AD64" s="48"/>
      <c r="AE64" s="64"/>
      <c r="AF64" s="64"/>
      <c r="AG64" s="49"/>
      <c r="AH64" s="64"/>
      <c r="AI64" s="50"/>
      <c r="AJ64" s="48"/>
      <c r="AK64" s="64"/>
      <c r="AL64" s="64"/>
      <c r="AM64" s="20"/>
      <c r="AN64" s="64">
        <v>482.46</v>
      </c>
      <c r="AO64" s="64">
        <f t="shared" si="183"/>
        <v>67.54440000000001</v>
      </c>
      <c r="AP64" s="102">
        <v>750</v>
      </c>
      <c r="AQ64" s="20">
        <v>7.6399999999999996E-2</v>
      </c>
      <c r="AR64" s="78">
        <v>657.89</v>
      </c>
      <c r="AS64" s="78">
        <f t="shared" si="184"/>
        <v>92.104600000000005</v>
      </c>
      <c r="AT64" s="95">
        <v>750</v>
      </c>
      <c r="AU64" s="96" t="s">
        <v>338</v>
      </c>
      <c r="AV64" s="279" t="s">
        <v>339</v>
      </c>
      <c r="AW64" s="280"/>
      <c r="AX64" s="281"/>
      <c r="AY64" s="4" t="s">
        <v>338</v>
      </c>
      <c r="AZ64" s="279" t="s">
        <v>339</v>
      </c>
      <c r="BA64" s="280"/>
      <c r="BB64" s="281"/>
      <c r="BC64" s="4" t="s">
        <v>338</v>
      </c>
      <c r="BD64" s="279" t="s">
        <v>339</v>
      </c>
      <c r="BE64" s="280"/>
      <c r="BF64" s="281"/>
      <c r="BG64" s="4" t="s">
        <v>338</v>
      </c>
      <c r="BH64" s="279" t="s">
        <v>339</v>
      </c>
      <c r="BI64" s="280"/>
      <c r="BJ64" s="281"/>
    </row>
    <row r="65" spans="1:62" s="1" customFormat="1" x14ac:dyDescent="0.25">
      <c r="A65" s="92" t="s">
        <v>261</v>
      </c>
      <c r="B65" s="43"/>
      <c r="C65" s="43"/>
      <c r="D65" s="43"/>
      <c r="E65" s="44"/>
      <c r="F65" s="43"/>
      <c r="G65" s="43"/>
      <c r="H65" s="43"/>
      <c r="I65" s="43"/>
      <c r="J65" s="44"/>
      <c r="K65" s="43"/>
      <c r="L65" s="43"/>
      <c r="M65" s="43"/>
      <c r="N65" s="43"/>
      <c r="O65" s="41"/>
      <c r="P65" s="41"/>
      <c r="Q65" s="47"/>
      <c r="R65" s="48"/>
      <c r="S65" s="44"/>
      <c r="T65" s="45"/>
      <c r="U65" s="45"/>
      <c r="V65" s="43"/>
      <c r="W65" s="43"/>
      <c r="X65" s="48"/>
      <c r="Y65" s="48"/>
      <c r="Z65" s="64"/>
      <c r="AA65" s="49"/>
      <c r="AB65" s="64"/>
      <c r="AC65" s="50"/>
      <c r="AD65" s="48"/>
      <c r="AE65" s="64"/>
      <c r="AF65" s="64"/>
      <c r="AG65" s="49"/>
      <c r="AH65" s="64"/>
      <c r="AI65" s="50"/>
      <c r="AJ65" s="48"/>
      <c r="AK65" s="64"/>
      <c r="AL65" s="64"/>
      <c r="AM65" s="20"/>
      <c r="AN65" s="64" t="s">
        <v>285</v>
      </c>
      <c r="AO65" s="64"/>
      <c r="AP65" s="64" t="s">
        <v>285</v>
      </c>
      <c r="AQ65" s="20">
        <v>7.6399999999999996E-2</v>
      </c>
      <c r="AR65" s="103" t="s">
        <v>285</v>
      </c>
      <c r="AS65" s="78"/>
      <c r="AT65" s="103" t="s">
        <v>285</v>
      </c>
      <c r="AU65" s="96" t="s">
        <v>338</v>
      </c>
      <c r="AV65" s="279" t="s">
        <v>339</v>
      </c>
      <c r="AW65" s="280"/>
      <c r="AX65" s="281"/>
      <c r="AY65" s="4" t="s">
        <v>338</v>
      </c>
      <c r="AZ65" s="279" t="s">
        <v>339</v>
      </c>
      <c r="BA65" s="280"/>
      <c r="BB65" s="281"/>
      <c r="BC65" s="4" t="s">
        <v>338</v>
      </c>
      <c r="BD65" s="279" t="s">
        <v>339</v>
      </c>
      <c r="BE65" s="280"/>
      <c r="BF65" s="281"/>
      <c r="BG65" s="4" t="s">
        <v>338</v>
      </c>
      <c r="BH65" s="279" t="s">
        <v>339</v>
      </c>
      <c r="BI65" s="280"/>
      <c r="BJ65" s="281"/>
    </row>
    <row r="66" spans="1:62" s="1" customFormat="1" x14ac:dyDescent="0.25">
      <c r="A66" s="92" t="s">
        <v>262</v>
      </c>
      <c r="B66" s="43"/>
      <c r="C66" s="43"/>
      <c r="D66" s="43"/>
      <c r="E66" s="44"/>
      <c r="F66" s="43"/>
      <c r="G66" s="43"/>
      <c r="H66" s="43"/>
      <c r="I66" s="43"/>
      <c r="J66" s="44"/>
      <c r="K66" s="43"/>
      <c r="L66" s="43"/>
      <c r="M66" s="43"/>
      <c r="N66" s="43"/>
      <c r="O66" s="41"/>
      <c r="P66" s="41"/>
      <c r="Q66" s="47"/>
      <c r="R66" s="48"/>
      <c r="S66" s="44"/>
      <c r="T66" s="45"/>
      <c r="U66" s="45"/>
      <c r="V66" s="43"/>
      <c r="W66" s="43"/>
      <c r="X66" s="48"/>
      <c r="Y66" s="48"/>
      <c r="Z66" s="64"/>
      <c r="AA66" s="49"/>
      <c r="AB66" s="64"/>
      <c r="AC66" s="50"/>
      <c r="AD66" s="48"/>
      <c r="AE66" s="64"/>
      <c r="AF66" s="64"/>
      <c r="AG66" s="49"/>
      <c r="AH66" s="64"/>
      <c r="AI66" s="50"/>
      <c r="AJ66" s="48"/>
      <c r="AK66" s="64"/>
      <c r="AL66" s="64"/>
      <c r="AM66" s="20"/>
      <c r="AN66" s="64" t="s">
        <v>285</v>
      </c>
      <c r="AO66" s="64"/>
      <c r="AP66" s="64" t="s">
        <v>285</v>
      </c>
      <c r="AQ66" s="20">
        <v>7.6399999999999996E-2</v>
      </c>
      <c r="AR66" s="103" t="s">
        <v>285</v>
      </c>
      <c r="AS66" s="78"/>
      <c r="AT66" s="103" t="s">
        <v>285</v>
      </c>
      <c r="AU66" s="96" t="s">
        <v>338</v>
      </c>
      <c r="AV66" s="279" t="s">
        <v>339</v>
      </c>
      <c r="AW66" s="280"/>
      <c r="AX66" s="281"/>
      <c r="AY66" s="4" t="s">
        <v>338</v>
      </c>
      <c r="AZ66" s="279" t="s">
        <v>339</v>
      </c>
      <c r="BA66" s="280"/>
      <c r="BB66" s="281"/>
      <c r="BC66" s="4" t="s">
        <v>338</v>
      </c>
      <c r="BD66" s="279" t="s">
        <v>339</v>
      </c>
      <c r="BE66" s="280"/>
      <c r="BF66" s="281"/>
      <c r="BG66" s="4" t="s">
        <v>338</v>
      </c>
      <c r="BH66" s="279" t="s">
        <v>339</v>
      </c>
      <c r="BI66" s="280"/>
      <c r="BJ66" s="281"/>
    </row>
    <row r="67" spans="1:62" s="1" customFormat="1" x14ac:dyDescent="0.25">
      <c r="A67" s="92" t="s">
        <v>263</v>
      </c>
      <c r="B67" s="43"/>
      <c r="C67" s="43"/>
      <c r="D67" s="43"/>
      <c r="E67" s="44"/>
      <c r="F67" s="43"/>
      <c r="G67" s="43"/>
      <c r="H67" s="43"/>
      <c r="I67" s="43"/>
      <c r="J67" s="44"/>
      <c r="K67" s="43"/>
      <c r="L67" s="43"/>
      <c r="M67" s="43"/>
      <c r="N67" s="43"/>
      <c r="O67" s="41"/>
      <c r="P67" s="41"/>
      <c r="Q67" s="47"/>
      <c r="R67" s="48"/>
      <c r="S67" s="44"/>
      <c r="T67" s="45"/>
      <c r="U67" s="45"/>
      <c r="V67" s="43"/>
      <c r="W67" s="43"/>
      <c r="X67" s="48"/>
      <c r="Y67" s="48"/>
      <c r="Z67" s="64"/>
      <c r="AA67" s="49"/>
      <c r="AB67" s="64"/>
      <c r="AC67" s="50"/>
      <c r="AD67" s="48"/>
      <c r="AE67" s="64"/>
      <c r="AF67" s="64"/>
      <c r="AG67" s="49"/>
      <c r="AH67" s="64"/>
      <c r="AI67" s="50"/>
      <c r="AJ67" s="48"/>
      <c r="AK67" s="64"/>
      <c r="AL67" s="64"/>
      <c r="AM67" s="20"/>
      <c r="AN67" s="64" t="s">
        <v>285</v>
      </c>
      <c r="AO67" s="64"/>
      <c r="AP67" s="64" t="s">
        <v>285</v>
      </c>
      <c r="AQ67" s="20">
        <v>7.6399999999999996E-2</v>
      </c>
      <c r="AR67" s="103" t="s">
        <v>285</v>
      </c>
      <c r="AS67" s="78"/>
      <c r="AT67" s="103" t="s">
        <v>285</v>
      </c>
      <c r="AU67" s="96" t="s">
        <v>338</v>
      </c>
      <c r="AV67" s="279" t="s">
        <v>339</v>
      </c>
      <c r="AW67" s="280"/>
      <c r="AX67" s="281"/>
      <c r="AY67" s="4" t="s">
        <v>338</v>
      </c>
      <c r="AZ67" s="279" t="s">
        <v>339</v>
      </c>
      <c r="BA67" s="280"/>
      <c r="BB67" s="281"/>
      <c r="BC67" s="4" t="s">
        <v>338</v>
      </c>
      <c r="BD67" s="279" t="s">
        <v>339</v>
      </c>
      <c r="BE67" s="280"/>
      <c r="BF67" s="281"/>
      <c r="BG67" s="4" t="s">
        <v>338</v>
      </c>
      <c r="BH67" s="279" t="s">
        <v>339</v>
      </c>
      <c r="BI67" s="280"/>
      <c r="BJ67" s="281"/>
    </row>
    <row r="68" spans="1:62" s="1" customFormat="1" x14ac:dyDescent="0.25">
      <c r="A68" s="83" t="s">
        <v>264</v>
      </c>
      <c r="B68" s="84"/>
      <c r="C68" s="84"/>
      <c r="D68" s="84"/>
      <c r="E68" s="85"/>
      <c r="F68" s="84"/>
      <c r="G68" s="84"/>
      <c r="H68" s="84"/>
      <c r="I68" s="84"/>
      <c r="J68" s="85"/>
      <c r="K68" s="84"/>
      <c r="L68" s="84"/>
      <c r="M68" s="84"/>
      <c r="N68" s="84"/>
      <c r="O68" s="68"/>
      <c r="P68" s="68"/>
      <c r="Q68" s="86"/>
      <c r="R68" s="69"/>
      <c r="S68" s="85"/>
      <c r="T68" s="87"/>
      <c r="U68" s="87"/>
      <c r="V68" s="84"/>
      <c r="W68" s="84"/>
      <c r="X68" s="69"/>
      <c r="Y68" s="69"/>
      <c r="Z68" s="70"/>
      <c r="AA68" s="71"/>
      <c r="AB68" s="70"/>
      <c r="AC68" s="72"/>
      <c r="AD68" s="69"/>
      <c r="AE68" s="70"/>
      <c r="AF68" s="70"/>
      <c r="AG68" s="71"/>
      <c r="AH68" s="70"/>
      <c r="AI68" s="72"/>
      <c r="AJ68" s="69"/>
      <c r="AK68" s="70"/>
      <c r="AL68" s="70"/>
      <c r="AM68" s="73"/>
      <c r="AN68" s="70"/>
      <c r="AO68" s="70"/>
      <c r="AP68" s="104"/>
      <c r="AQ68" s="73"/>
      <c r="AR68" s="74"/>
      <c r="AS68" s="105"/>
      <c r="AT68" s="106"/>
      <c r="AU68" s="14"/>
      <c r="AV68" s="76"/>
      <c r="AW68" s="76"/>
      <c r="AX68" s="107"/>
      <c r="AY68" s="2"/>
      <c r="AZ68" s="76"/>
      <c r="BA68" s="76"/>
      <c r="BB68" s="107"/>
      <c r="BC68" s="2"/>
      <c r="BD68" s="76"/>
      <c r="BE68" s="76"/>
      <c r="BF68" s="107"/>
      <c r="BG68" s="2"/>
      <c r="BH68" s="76"/>
      <c r="BI68" s="76"/>
      <c r="BJ68" s="107"/>
    </row>
    <row r="69" spans="1:62" s="1" customFormat="1" ht="15.75" thickBot="1" x14ac:dyDescent="0.3">
      <c r="A69" s="92" t="s">
        <v>265</v>
      </c>
      <c r="B69" s="43"/>
      <c r="C69" s="43"/>
      <c r="D69" s="43"/>
      <c r="E69" s="44"/>
      <c r="F69" s="43"/>
      <c r="G69" s="43"/>
      <c r="H69" s="43"/>
      <c r="I69" s="43"/>
      <c r="J69" s="44"/>
      <c r="K69" s="43"/>
      <c r="L69" s="43"/>
      <c r="M69" s="43"/>
      <c r="N69" s="43"/>
      <c r="O69" s="41"/>
      <c r="P69" s="41"/>
      <c r="Q69" s="47"/>
      <c r="R69" s="48"/>
      <c r="S69" s="44"/>
      <c r="T69" s="45"/>
      <c r="U69" s="45"/>
      <c r="V69" s="43"/>
      <c r="W69" s="43"/>
      <c r="X69" s="48"/>
      <c r="Y69" s="48"/>
      <c r="Z69" s="64"/>
      <c r="AA69" s="49"/>
      <c r="AB69" s="64"/>
      <c r="AC69" s="50"/>
      <c r="AD69" s="48"/>
      <c r="AE69" s="64"/>
      <c r="AF69" s="64"/>
      <c r="AG69" s="49"/>
      <c r="AH69" s="64"/>
      <c r="AI69" s="50"/>
      <c r="AJ69" s="48"/>
      <c r="AK69" s="64"/>
      <c r="AL69" s="64"/>
      <c r="AM69" s="20"/>
      <c r="AN69" s="64">
        <v>219.29</v>
      </c>
      <c r="AO69" s="64">
        <f t="shared" si="183"/>
        <v>30.700600000000001</v>
      </c>
      <c r="AP69" s="93">
        <v>250</v>
      </c>
      <c r="AQ69" s="20">
        <v>7.6399999999999996E-2</v>
      </c>
      <c r="AR69" s="78">
        <v>219.29</v>
      </c>
      <c r="AS69" s="94">
        <f t="shared" ref="AS69:AS70" si="228">+AR69*$AE$5</f>
        <v>30.700600000000001</v>
      </c>
      <c r="AT69" s="108">
        <v>250</v>
      </c>
      <c r="AU69" s="96" t="s">
        <v>338</v>
      </c>
      <c r="AV69" s="279" t="s">
        <v>339</v>
      </c>
      <c r="AW69" s="280"/>
      <c r="AX69" s="281"/>
      <c r="AY69" s="4" t="s">
        <v>338</v>
      </c>
      <c r="AZ69" s="279" t="s">
        <v>339</v>
      </c>
      <c r="BA69" s="280"/>
      <c r="BB69" s="281"/>
      <c r="BC69" s="4" t="s">
        <v>338</v>
      </c>
      <c r="BD69" s="279" t="s">
        <v>339</v>
      </c>
      <c r="BE69" s="280"/>
      <c r="BF69" s="281"/>
      <c r="BG69" s="4" t="s">
        <v>338</v>
      </c>
      <c r="BH69" s="279" t="s">
        <v>339</v>
      </c>
      <c r="BI69" s="280"/>
      <c r="BJ69" s="281"/>
    </row>
    <row r="70" spans="1:62" s="1" customFormat="1" ht="15.75" thickBot="1" x14ac:dyDescent="0.3">
      <c r="A70" s="92" t="s">
        <v>266</v>
      </c>
      <c r="B70" s="43"/>
      <c r="C70" s="43"/>
      <c r="D70" s="43"/>
      <c r="E70" s="44"/>
      <c r="F70" s="43"/>
      <c r="G70" s="43"/>
      <c r="H70" s="43"/>
      <c r="I70" s="43"/>
      <c r="J70" s="44"/>
      <c r="K70" s="43"/>
      <c r="L70" s="43"/>
      <c r="M70" s="43"/>
      <c r="N70" s="43"/>
      <c r="O70" s="41"/>
      <c r="P70" s="41"/>
      <c r="Q70" s="47"/>
      <c r="R70" s="48"/>
      <c r="S70" s="44"/>
      <c r="T70" s="45"/>
      <c r="U70" s="45"/>
      <c r="V70" s="43"/>
      <c r="W70" s="43"/>
      <c r="X70" s="48"/>
      <c r="Y70" s="48"/>
      <c r="Z70" s="64"/>
      <c r="AA70" s="49"/>
      <c r="AB70" s="64"/>
      <c r="AC70" s="50"/>
      <c r="AD70" s="48"/>
      <c r="AE70" s="64"/>
      <c r="AF70" s="64"/>
      <c r="AG70" s="49"/>
      <c r="AH70" s="64"/>
      <c r="AI70" s="50"/>
      <c r="AJ70" s="48"/>
      <c r="AK70" s="64"/>
      <c r="AL70" s="64"/>
      <c r="AM70" s="20"/>
      <c r="AN70" s="64">
        <v>39.47</v>
      </c>
      <c r="AO70" s="64">
        <f t="shared" si="183"/>
        <v>5.5258000000000003</v>
      </c>
      <c r="AP70" s="93">
        <v>45</v>
      </c>
      <c r="AQ70" s="20">
        <v>7.6399999999999996E-2</v>
      </c>
      <c r="AR70" s="78">
        <v>39.47</v>
      </c>
      <c r="AS70" s="94">
        <f t="shared" si="228"/>
        <v>5.5258000000000003</v>
      </c>
      <c r="AT70" s="108">
        <v>45</v>
      </c>
      <c r="AU70" s="96" t="s">
        <v>338</v>
      </c>
      <c r="AV70" s="279" t="s">
        <v>339</v>
      </c>
      <c r="AW70" s="280"/>
      <c r="AX70" s="281"/>
      <c r="AY70" s="4" t="s">
        <v>338</v>
      </c>
      <c r="AZ70" s="279" t="s">
        <v>339</v>
      </c>
      <c r="BA70" s="280"/>
      <c r="BB70" s="281"/>
      <c r="BC70" s="4" t="s">
        <v>338</v>
      </c>
      <c r="BD70" s="279" t="s">
        <v>339</v>
      </c>
      <c r="BE70" s="280"/>
      <c r="BF70" s="281"/>
      <c r="BG70" s="4" t="s">
        <v>338</v>
      </c>
      <c r="BH70" s="279" t="s">
        <v>339</v>
      </c>
      <c r="BI70" s="280"/>
      <c r="BJ70" s="281"/>
    </row>
    <row r="71" spans="1:62" s="1" customFormat="1" x14ac:dyDescent="0.25">
      <c r="A71" s="83" t="s">
        <v>267</v>
      </c>
      <c r="B71" s="84"/>
      <c r="C71" s="84"/>
      <c r="D71" s="84"/>
      <c r="E71" s="85"/>
      <c r="F71" s="84"/>
      <c r="G71" s="84"/>
      <c r="H71" s="84"/>
      <c r="I71" s="84"/>
      <c r="J71" s="85"/>
      <c r="K71" s="84"/>
      <c r="L71" s="84"/>
      <c r="M71" s="84"/>
      <c r="N71" s="84"/>
      <c r="O71" s="68"/>
      <c r="P71" s="68"/>
      <c r="Q71" s="86"/>
      <c r="R71" s="69"/>
      <c r="S71" s="85"/>
      <c r="T71" s="87"/>
      <c r="U71" s="87"/>
      <c r="V71" s="84"/>
      <c r="W71" s="84"/>
      <c r="X71" s="69"/>
      <c r="Y71" s="69"/>
      <c r="Z71" s="70"/>
      <c r="AA71" s="71"/>
      <c r="AB71" s="70"/>
      <c r="AC71" s="72"/>
      <c r="AD71" s="69"/>
      <c r="AE71" s="70"/>
      <c r="AF71" s="70"/>
      <c r="AG71" s="71"/>
      <c r="AH71" s="70"/>
      <c r="AI71" s="72"/>
      <c r="AJ71" s="69"/>
      <c r="AK71" s="70"/>
      <c r="AL71" s="70"/>
      <c r="AM71" s="73"/>
      <c r="AN71" s="70"/>
      <c r="AO71" s="70"/>
      <c r="AP71" s="104"/>
      <c r="AQ71" s="73"/>
      <c r="AR71" s="74"/>
      <c r="AS71" s="105"/>
      <c r="AT71" s="106"/>
      <c r="AU71" s="14"/>
      <c r="AV71" s="76"/>
      <c r="AW71" s="76"/>
      <c r="AX71" s="107"/>
      <c r="AY71" s="2"/>
      <c r="AZ71" s="76"/>
      <c r="BA71" s="76"/>
      <c r="BB71" s="107"/>
      <c r="BC71" s="2"/>
      <c r="BD71" s="76"/>
      <c r="BE71" s="76"/>
      <c r="BF71" s="107"/>
      <c r="BG71" s="2"/>
      <c r="BH71" s="76"/>
      <c r="BI71" s="76"/>
      <c r="BJ71" s="107"/>
    </row>
    <row r="72" spans="1:62" s="1" customFormat="1" ht="15.75" thickBot="1" x14ac:dyDescent="0.3">
      <c r="A72" s="92" t="s">
        <v>268</v>
      </c>
      <c r="B72" s="43"/>
      <c r="C72" s="43"/>
      <c r="D72" s="43"/>
      <c r="E72" s="44"/>
      <c r="F72" s="43"/>
      <c r="G72" s="43"/>
      <c r="H72" s="43"/>
      <c r="I72" s="43"/>
      <c r="J72" s="44"/>
      <c r="K72" s="43"/>
      <c r="L72" s="43"/>
      <c r="M72" s="43"/>
      <c r="N72" s="43"/>
      <c r="O72" s="41"/>
      <c r="P72" s="41"/>
      <c r="Q72" s="47"/>
      <c r="R72" s="48"/>
      <c r="S72" s="44"/>
      <c r="T72" s="45"/>
      <c r="U72" s="45"/>
      <c r="V72" s="43"/>
      <c r="W72" s="43"/>
      <c r="X72" s="48"/>
      <c r="Y72" s="48"/>
      <c r="Z72" s="64"/>
      <c r="AA72" s="49"/>
      <c r="AB72" s="64"/>
      <c r="AC72" s="50"/>
      <c r="AD72" s="48"/>
      <c r="AE72" s="64"/>
      <c r="AF72" s="64"/>
      <c r="AG72" s="49"/>
      <c r="AH72" s="64"/>
      <c r="AI72" s="50"/>
      <c r="AJ72" s="48"/>
      <c r="AK72" s="64"/>
      <c r="AL72" s="64"/>
      <c r="AM72" s="20"/>
      <c r="AN72" s="64">
        <v>385.96</v>
      </c>
      <c r="AO72" s="64">
        <f t="shared" si="183"/>
        <v>54.034400000000005</v>
      </c>
      <c r="AP72" s="93">
        <v>440</v>
      </c>
      <c r="AQ72" s="20">
        <v>7.6399999999999996E-2</v>
      </c>
      <c r="AR72" s="78">
        <v>385.96</v>
      </c>
      <c r="AS72" s="94">
        <f t="shared" ref="AS72:AS76" si="229">+AR72*$AE$5</f>
        <v>54.034400000000005</v>
      </c>
      <c r="AT72" s="108">
        <v>440</v>
      </c>
      <c r="AU72" s="96" t="s">
        <v>338</v>
      </c>
      <c r="AV72" s="279" t="s">
        <v>339</v>
      </c>
      <c r="AW72" s="280"/>
      <c r="AX72" s="281"/>
      <c r="AY72" s="4" t="s">
        <v>338</v>
      </c>
      <c r="AZ72" s="279" t="s">
        <v>339</v>
      </c>
      <c r="BA72" s="280"/>
      <c r="BB72" s="281"/>
      <c r="BC72" s="4" t="s">
        <v>338</v>
      </c>
      <c r="BD72" s="279" t="s">
        <v>339</v>
      </c>
      <c r="BE72" s="280"/>
      <c r="BF72" s="281"/>
      <c r="BG72" s="4" t="s">
        <v>338</v>
      </c>
      <c r="BH72" s="279" t="s">
        <v>339</v>
      </c>
      <c r="BI72" s="280"/>
      <c r="BJ72" s="281"/>
    </row>
    <row r="73" spans="1:62" s="1" customFormat="1" ht="15.75" thickBot="1" x14ac:dyDescent="0.3">
      <c r="A73" s="92" t="s">
        <v>269</v>
      </c>
      <c r="B73" s="43"/>
      <c r="C73" s="43"/>
      <c r="D73" s="43"/>
      <c r="E73" s="44"/>
      <c r="F73" s="43"/>
      <c r="G73" s="43"/>
      <c r="H73" s="43"/>
      <c r="I73" s="43"/>
      <c r="J73" s="44"/>
      <c r="K73" s="43"/>
      <c r="L73" s="43"/>
      <c r="M73" s="43"/>
      <c r="N73" s="43"/>
      <c r="O73" s="41"/>
      <c r="P73" s="41"/>
      <c r="Q73" s="47"/>
      <c r="R73" s="48"/>
      <c r="S73" s="44"/>
      <c r="T73" s="45"/>
      <c r="U73" s="45"/>
      <c r="V73" s="43"/>
      <c r="W73" s="43"/>
      <c r="X73" s="48"/>
      <c r="Y73" s="48"/>
      <c r="Z73" s="64"/>
      <c r="AA73" s="49"/>
      <c r="AB73" s="64"/>
      <c r="AC73" s="50"/>
      <c r="AD73" s="48"/>
      <c r="AE73" s="64"/>
      <c r="AF73" s="64"/>
      <c r="AG73" s="49"/>
      <c r="AH73" s="64"/>
      <c r="AI73" s="50"/>
      <c r="AJ73" s="48"/>
      <c r="AK73" s="64"/>
      <c r="AL73" s="64"/>
      <c r="AM73" s="20"/>
      <c r="AN73" s="64">
        <v>24.56</v>
      </c>
      <c r="AO73" s="64">
        <f t="shared" si="183"/>
        <v>3.4384000000000001</v>
      </c>
      <c r="AP73" s="93">
        <v>28</v>
      </c>
      <c r="AQ73" s="20">
        <v>7.6399999999999996E-2</v>
      </c>
      <c r="AR73" s="78">
        <v>24.56</v>
      </c>
      <c r="AS73" s="94">
        <f t="shared" si="229"/>
        <v>3.4384000000000001</v>
      </c>
      <c r="AT73" s="108">
        <v>28</v>
      </c>
      <c r="AU73" s="96" t="s">
        <v>338</v>
      </c>
      <c r="AV73" s="279" t="s">
        <v>339</v>
      </c>
      <c r="AW73" s="280"/>
      <c r="AX73" s="281"/>
      <c r="AY73" s="4" t="s">
        <v>338</v>
      </c>
      <c r="AZ73" s="279" t="s">
        <v>339</v>
      </c>
      <c r="BA73" s="280"/>
      <c r="BB73" s="281"/>
      <c r="BC73" s="4" t="s">
        <v>338</v>
      </c>
      <c r="BD73" s="279" t="s">
        <v>339</v>
      </c>
      <c r="BE73" s="280"/>
      <c r="BF73" s="281"/>
      <c r="BG73" s="4" t="s">
        <v>338</v>
      </c>
      <c r="BH73" s="279" t="s">
        <v>339</v>
      </c>
      <c r="BI73" s="280"/>
      <c r="BJ73" s="281"/>
    </row>
    <row r="74" spans="1:62" s="1" customFormat="1" ht="15.75" thickBot="1" x14ac:dyDescent="0.3">
      <c r="A74" s="92" t="s">
        <v>270</v>
      </c>
      <c r="B74" s="43"/>
      <c r="C74" s="43"/>
      <c r="D74" s="43"/>
      <c r="E74" s="44"/>
      <c r="F74" s="43"/>
      <c r="G74" s="43"/>
      <c r="H74" s="43"/>
      <c r="I74" s="43"/>
      <c r="J74" s="44"/>
      <c r="K74" s="43"/>
      <c r="L74" s="43"/>
      <c r="M74" s="43"/>
      <c r="N74" s="43"/>
      <c r="O74" s="41"/>
      <c r="P74" s="41"/>
      <c r="Q74" s="47"/>
      <c r="R74" s="48"/>
      <c r="S74" s="44"/>
      <c r="T74" s="45"/>
      <c r="U74" s="45"/>
      <c r="V74" s="43"/>
      <c r="W74" s="43"/>
      <c r="X74" s="48"/>
      <c r="Y74" s="48"/>
      <c r="Z74" s="64"/>
      <c r="AA74" s="49"/>
      <c r="AB74" s="64"/>
      <c r="AC74" s="50"/>
      <c r="AD74" s="48"/>
      <c r="AE74" s="64"/>
      <c r="AF74" s="64"/>
      <c r="AG74" s="49"/>
      <c r="AH74" s="64"/>
      <c r="AI74" s="50"/>
      <c r="AJ74" s="48"/>
      <c r="AK74" s="64"/>
      <c r="AL74" s="64"/>
      <c r="AM74" s="20"/>
      <c r="AN74" s="64">
        <v>473.68</v>
      </c>
      <c r="AO74" s="64">
        <f t="shared" si="183"/>
        <v>66.315200000000004</v>
      </c>
      <c r="AP74" s="93">
        <v>540</v>
      </c>
      <c r="AQ74" s="20">
        <v>7.6399999999999996E-2</v>
      </c>
      <c r="AR74" s="78">
        <v>473.68</v>
      </c>
      <c r="AS74" s="94">
        <f t="shared" si="229"/>
        <v>66.315200000000004</v>
      </c>
      <c r="AT74" s="108">
        <v>540</v>
      </c>
      <c r="AU74" s="96" t="s">
        <v>338</v>
      </c>
      <c r="AV74" s="279" t="s">
        <v>339</v>
      </c>
      <c r="AW74" s="280"/>
      <c r="AX74" s="281"/>
      <c r="AY74" s="4" t="s">
        <v>338</v>
      </c>
      <c r="AZ74" s="279" t="s">
        <v>339</v>
      </c>
      <c r="BA74" s="280"/>
      <c r="BB74" s="281"/>
      <c r="BC74" s="4" t="s">
        <v>338</v>
      </c>
      <c r="BD74" s="279" t="s">
        <v>339</v>
      </c>
      <c r="BE74" s="280"/>
      <c r="BF74" s="281"/>
      <c r="BG74" s="4" t="s">
        <v>338</v>
      </c>
      <c r="BH74" s="279" t="s">
        <v>339</v>
      </c>
      <c r="BI74" s="280"/>
      <c r="BJ74" s="281"/>
    </row>
    <row r="75" spans="1:62" s="1" customFormat="1" ht="15.75" thickBot="1" x14ac:dyDescent="0.3">
      <c r="A75" s="92" t="s">
        <v>271</v>
      </c>
      <c r="B75" s="43"/>
      <c r="C75" s="43"/>
      <c r="D75" s="43"/>
      <c r="E75" s="44"/>
      <c r="F75" s="43"/>
      <c r="G75" s="43"/>
      <c r="H75" s="43"/>
      <c r="I75" s="43"/>
      <c r="J75" s="44"/>
      <c r="K75" s="43"/>
      <c r="L75" s="43"/>
      <c r="M75" s="43"/>
      <c r="N75" s="43"/>
      <c r="O75" s="41"/>
      <c r="P75" s="41"/>
      <c r="Q75" s="47"/>
      <c r="R75" s="48"/>
      <c r="S75" s="44"/>
      <c r="T75" s="45"/>
      <c r="U75" s="45"/>
      <c r="V75" s="43"/>
      <c r="W75" s="43"/>
      <c r="X75" s="48"/>
      <c r="Y75" s="48"/>
      <c r="Z75" s="64"/>
      <c r="AA75" s="49"/>
      <c r="AB75" s="64"/>
      <c r="AC75" s="50"/>
      <c r="AD75" s="48"/>
      <c r="AE75" s="64"/>
      <c r="AF75" s="64"/>
      <c r="AG75" s="49"/>
      <c r="AH75" s="64"/>
      <c r="AI75" s="50"/>
      <c r="AJ75" s="48"/>
      <c r="AK75" s="64"/>
      <c r="AL75" s="64"/>
      <c r="AM75" s="20"/>
      <c r="AN75" s="64">
        <v>36.840000000000003</v>
      </c>
      <c r="AO75" s="64">
        <f t="shared" si="183"/>
        <v>5.1576000000000013</v>
      </c>
      <c r="AP75" s="93">
        <v>42</v>
      </c>
      <c r="AQ75" s="20">
        <v>7.6399999999999996E-2</v>
      </c>
      <c r="AR75" s="78">
        <v>36.840000000000003</v>
      </c>
      <c r="AS75" s="94">
        <f t="shared" si="229"/>
        <v>5.1576000000000013</v>
      </c>
      <c r="AT75" s="108">
        <v>42</v>
      </c>
      <c r="AU75" s="96" t="s">
        <v>338</v>
      </c>
      <c r="AV75" s="279" t="s">
        <v>339</v>
      </c>
      <c r="AW75" s="280"/>
      <c r="AX75" s="281"/>
      <c r="AY75" s="4" t="s">
        <v>338</v>
      </c>
      <c r="AZ75" s="279" t="s">
        <v>339</v>
      </c>
      <c r="BA75" s="280"/>
      <c r="BB75" s="281"/>
      <c r="BC75" s="4" t="s">
        <v>338</v>
      </c>
      <c r="BD75" s="279" t="s">
        <v>339</v>
      </c>
      <c r="BE75" s="280"/>
      <c r="BF75" s="281"/>
      <c r="BG75" s="4" t="s">
        <v>338</v>
      </c>
      <c r="BH75" s="279" t="s">
        <v>339</v>
      </c>
      <c r="BI75" s="280"/>
      <c r="BJ75" s="281"/>
    </row>
    <row r="76" spans="1:62" s="1" customFormat="1" x14ac:dyDescent="0.25">
      <c r="A76" s="92" t="s">
        <v>272</v>
      </c>
      <c r="B76" s="43"/>
      <c r="C76" s="43"/>
      <c r="D76" s="43"/>
      <c r="E76" s="44"/>
      <c r="F76" s="43"/>
      <c r="G76" s="43"/>
      <c r="H76" s="43"/>
      <c r="I76" s="43"/>
      <c r="J76" s="44"/>
      <c r="K76" s="43"/>
      <c r="L76" s="43"/>
      <c r="M76" s="43"/>
      <c r="N76" s="43"/>
      <c r="O76" s="41"/>
      <c r="P76" s="41"/>
      <c r="Q76" s="47"/>
      <c r="R76" s="48"/>
      <c r="S76" s="44"/>
      <c r="T76" s="45"/>
      <c r="U76" s="45"/>
      <c r="V76" s="43"/>
      <c r="W76" s="43"/>
      <c r="X76" s="48"/>
      <c r="Y76" s="48"/>
      <c r="Z76" s="64"/>
      <c r="AA76" s="49"/>
      <c r="AB76" s="64"/>
      <c r="AC76" s="50"/>
      <c r="AD76" s="48"/>
      <c r="AE76" s="64"/>
      <c r="AF76" s="64"/>
      <c r="AG76" s="49"/>
      <c r="AH76" s="64"/>
      <c r="AI76" s="50"/>
      <c r="AJ76" s="48"/>
      <c r="AK76" s="64"/>
      <c r="AL76" s="64"/>
      <c r="AM76" s="20"/>
      <c r="AN76" s="64">
        <v>175.43</v>
      </c>
      <c r="AO76" s="64">
        <f t="shared" si="183"/>
        <v>24.560200000000002</v>
      </c>
      <c r="AP76" s="109">
        <v>200</v>
      </c>
      <c r="AQ76" s="20">
        <v>7.6399999999999996E-2</v>
      </c>
      <c r="AR76" s="78">
        <v>175.43</v>
      </c>
      <c r="AS76" s="94">
        <f t="shared" si="229"/>
        <v>24.560200000000002</v>
      </c>
      <c r="AT76" s="108">
        <v>200</v>
      </c>
      <c r="AU76" s="96" t="s">
        <v>338</v>
      </c>
      <c r="AV76" s="279" t="s">
        <v>339</v>
      </c>
      <c r="AW76" s="280"/>
      <c r="AX76" s="281"/>
      <c r="AY76" s="4" t="s">
        <v>338</v>
      </c>
      <c r="AZ76" s="279" t="s">
        <v>339</v>
      </c>
      <c r="BA76" s="280"/>
      <c r="BB76" s="281"/>
      <c r="BC76" s="4" t="s">
        <v>338</v>
      </c>
      <c r="BD76" s="279" t="s">
        <v>339</v>
      </c>
      <c r="BE76" s="280"/>
      <c r="BF76" s="281"/>
      <c r="BG76" s="4" t="s">
        <v>338</v>
      </c>
      <c r="BH76" s="279" t="s">
        <v>339</v>
      </c>
      <c r="BI76" s="280"/>
      <c r="BJ76" s="281"/>
    </row>
    <row r="77" spans="1:62" s="1" customFormat="1" x14ac:dyDescent="0.25">
      <c r="A77" s="66" t="s">
        <v>21</v>
      </c>
      <c r="B77" s="66"/>
      <c r="C77" s="66"/>
      <c r="D77" s="66"/>
      <c r="E77" s="66"/>
      <c r="F77" s="66"/>
      <c r="G77" s="66"/>
      <c r="H77" s="66"/>
      <c r="I77" s="66"/>
      <c r="J77" s="66"/>
      <c r="K77" s="66"/>
      <c r="L77" s="66"/>
      <c r="M77" s="66"/>
      <c r="N77" s="66"/>
      <c r="O77" s="66"/>
      <c r="P77" s="66"/>
      <c r="Q77" s="66"/>
      <c r="R77" s="69"/>
      <c r="S77" s="66"/>
      <c r="T77" s="66"/>
      <c r="U77" s="66"/>
      <c r="V77" s="66"/>
      <c r="W77" s="66"/>
      <c r="X77" s="69"/>
      <c r="Y77" s="69"/>
      <c r="Z77" s="69"/>
      <c r="AA77" s="71"/>
      <c r="AB77" s="69"/>
      <c r="AC77" s="72"/>
      <c r="AD77" s="69"/>
      <c r="AE77" s="70"/>
      <c r="AF77" s="69"/>
      <c r="AG77" s="71"/>
      <c r="AH77" s="69"/>
      <c r="AI77" s="72"/>
      <c r="AJ77" s="69"/>
      <c r="AK77" s="70"/>
      <c r="AL77" s="69"/>
      <c r="AM77" s="73"/>
      <c r="AN77" s="70"/>
      <c r="AO77" s="70"/>
      <c r="AP77" s="69"/>
      <c r="AQ77" s="73"/>
      <c r="AR77" s="74"/>
      <c r="AS77" s="74"/>
      <c r="AT77" s="75"/>
      <c r="AU77" s="14"/>
      <c r="AV77" s="76"/>
      <c r="AW77" s="76"/>
      <c r="AX77" s="77"/>
      <c r="AY77" s="2"/>
      <c r="AZ77" s="76"/>
      <c r="BA77" s="76"/>
      <c r="BB77" s="77"/>
      <c r="BC77" s="2"/>
      <c r="BD77" s="76"/>
      <c r="BE77" s="76"/>
      <c r="BF77" s="77"/>
      <c r="BG77" s="2"/>
      <c r="BH77" s="76"/>
      <c r="BI77" s="76"/>
      <c r="BJ77" s="77"/>
    </row>
    <row r="78" spans="1:62" s="1" customFormat="1" x14ac:dyDescent="0.25">
      <c r="A78" s="66" t="s">
        <v>192</v>
      </c>
      <c r="B78" s="66"/>
      <c r="C78" s="66"/>
      <c r="D78" s="66"/>
      <c r="E78" s="66"/>
      <c r="F78" s="66"/>
      <c r="G78" s="66"/>
      <c r="H78" s="66"/>
      <c r="I78" s="66"/>
      <c r="J78" s="66"/>
      <c r="K78" s="66"/>
      <c r="L78" s="66"/>
      <c r="M78" s="66"/>
      <c r="N78" s="66"/>
      <c r="O78" s="68"/>
      <c r="P78" s="68"/>
      <c r="Q78" s="66"/>
      <c r="R78" s="69"/>
      <c r="S78" s="66"/>
      <c r="T78" s="66"/>
      <c r="U78" s="66"/>
      <c r="V78" s="66"/>
      <c r="W78" s="66"/>
      <c r="X78" s="69"/>
      <c r="Y78" s="69"/>
      <c r="Z78" s="69"/>
      <c r="AA78" s="71"/>
      <c r="AB78" s="69"/>
      <c r="AC78" s="72"/>
      <c r="AD78" s="69"/>
      <c r="AE78" s="70"/>
      <c r="AF78" s="69"/>
      <c r="AG78" s="71"/>
      <c r="AH78" s="69"/>
      <c r="AI78" s="72"/>
      <c r="AJ78" s="69"/>
      <c r="AK78" s="70"/>
      <c r="AL78" s="69"/>
      <c r="AM78" s="73"/>
      <c r="AN78" s="70"/>
      <c r="AO78" s="70"/>
      <c r="AP78" s="69"/>
      <c r="AQ78" s="73"/>
      <c r="AR78" s="74"/>
      <c r="AS78" s="74"/>
      <c r="AT78" s="75"/>
      <c r="AU78" s="14"/>
      <c r="AV78" s="76"/>
      <c r="AW78" s="76"/>
      <c r="AX78" s="77"/>
      <c r="AY78" s="2"/>
      <c r="AZ78" s="76"/>
      <c r="BA78" s="76"/>
      <c r="BB78" s="77"/>
      <c r="BC78" s="2"/>
      <c r="BD78" s="76"/>
      <c r="BE78" s="76"/>
      <c r="BF78" s="77"/>
      <c r="BG78" s="2"/>
      <c r="BH78" s="76"/>
      <c r="BI78" s="76"/>
      <c r="BJ78" s="77"/>
    </row>
    <row r="79" spans="1:62" s="1" customFormat="1" x14ac:dyDescent="0.25">
      <c r="A79" s="41" t="s">
        <v>22</v>
      </c>
      <c r="B79" s="43">
        <v>80</v>
      </c>
      <c r="C79" s="43">
        <f t="shared" ref="C79:C83" si="230">+B79*$C$5</f>
        <v>11.200000000000001</v>
      </c>
      <c r="D79" s="43">
        <f t="shared" ref="D79:D83" si="231">+B79+C79</f>
        <v>91.2</v>
      </c>
      <c r="E79" s="44">
        <v>-0.1875</v>
      </c>
      <c r="F79" s="43">
        <f t="shared" ref="F79:F83" si="232">+B79*E79</f>
        <v>-15</v>
      </c>
      <c r="G79" s="43">
        <f t="shared" ref="G79:G81" si="233">+B79+F79</f>
        <v>65</v>
      </c>
      <c r="H79" s="43">
        <f t="shared" ref="H79:H83" si="234">+G79*$H$5</f>
        <v>9.1000000000000014</v>
      </c>
      <c r="I79" s="43">
        <f t="shared" ref="I79:I83" si="235">+G79+H79</f>
        <v>74.099999999999994</v>
      </c>
      <c r="J79" s="44">
        <v>0.20630000000000001</v>
      </c>
      <c r="K79" s="43">
        <f t="shared" ref="K79:K83" si="236">+G79*J79</f>
        <v>13.409500000000001</v>
      </c>
      <c r="L79" s="43">
        <f t="shared" ref="L79:L83" si="237">+G79+K79</f>
        <v>78.409500000000008</v>
      </c>
      <c r="M79" s="43">
        <f t="shared" ref="M79:M83" si="238">+L79*$M$5</f>
        <v>10.977330000000002</v>
      </c>
      <c r="N79" s="43">
        <f t="shared" ref="N79:N83" si="239">+L79+M79</f>
        <v>89.386830000000003</v>
      </c>
      <c r="O79" s="41">
        <v>78.41</v>
      </c>
      <c r="P79" s="41">
        <v>89.39</v>
      </c>
      <c r="Q79" s="47">
        <v>0.21</v>
      </c>
      <c r="R79" s="48"/>
      <c r="S79" s="44">
        <v>0.15</v>
      </c>
      <c r="T79" s="45">
        <f t="shared" ref="T79:T83" si="240">+L79*S79</f>
        <v>11.761425000000001</v>
      </c>
      <c r="U79" s="45">
        <f t="shared" ref="U79:U83" si="241">+L79+T79</f>
        <v>90.170925000000011</v>
      </c>
      <c r="V79" s="43">
        <f t="shared" ref="V79:V83" si="242">+U79*$V$5</f>
        <v>12.623929500000003</v>
      </c>
      <c r="W79" s="43">
        <f t="shared" ref="W79:W83" si="243">+U79+V79</f>
        <v>102.79485450000001</v>
      </c>
      <c r="X79" s="64">
        <v>90.17</v>
      </c>
      <c r="Y79" s="48">
        <f t="shared" ref="Y79:Y89" si="244">+X79*$Y$5</f>
        <v>12.623800000000001</v>
      </c>
      <c r="Z79" s="64">
        <f t="shared" ref="Z79:Z83" si="245">+X79+Y79</f>
        <v>102.7938</v>
      </c>
      <c r="AA79" s="49">
        <v>7.4999999999999997E-2</v>
      </c>
      <c r="AB79" s="64">
        <f t="shared" ref="AB79:AB83" si="246">X79*AA79</f>
        <v>6.7627499999999996</v>
      </c>
      <c r="AC79" s="50">
        <f t="shared" ref="AC79:AC83" si="247">+X79+AB79</f>
        <v>96.932749999999999</v>
      </c>
      <c r="AD79" s="64">
        <v>96.93</v>
      </c>
      <c r="AE79" s="64">
        <f t="shared" ref="AE79:AE83" si="248">+AD79*$Y$5</f>
        <v>13.570200000000002</v>
      </c>
      <c r="AF79" s="64">
        <f t="shared" ref="AF79:AF83" si="249">+AD79+AE79</f>
        <v>110.50020000000001</v>
      </c>
      <c r="AG79" s="49">
        <v>0.40610000000000002</v>
      </c>
      <c r="AH79" s="48">
        <f t="shared" ref="AH79:AH83" si="250">AD79*AG79</f>
        <v>39.363273000000007</v>
      </c>
      <c r="AI79" s="50">
        <f t="shared" ref="AI79:AI83" si="251">+AD79+AH79</f>
        <v>136.293273</v>
      </c>
      <c r="AJ79" s="64">
        <v>136.29</v>
      </c>
      <c r="AK79" s="64">
        <f t="shared" ref="AK79:AK83" si="252">+AJ79*$Y$5</f>
        <v>19.0806</v>
      </c>
      <c r="AL79" s="64">
        <f t="shared" ref="AL79:AL83" si="253">+AJ79+AK79</f>
        <v>155.3706</v>
      </c>
      <c r="AM79" s="20">
        <v>0.122</v>
      </c>
      <c r="AN79" s="64">
        <f t="shared" ref="AN79:AN83" si="254">+AJ79*AM79+AJ79</f>
        <v>152.91737999999998</v>
      </c>
      <c r="AO79" s="64">
        <f t="shared" ref="AO79:AO83" si="255">+AN79*$Y$5</f>
        <v>21.408433199999997</v>
      </c>
      <c r="AP79" s="64">
        <f t="shared" ref="AP79:AP83" si="256">+AN79+AO79</f>
        <v>174.32581319999997</v>
      </c>
      <c r="AQ79" s="20">
        <v>7.6399999999999996E-2</v>
      </c>
      <c r="AR79" s="78">
        <f t="shared" ref="AR79:AR83" si="257">+AN79*AQ79+AN79</f>
        <v>164.60026783199999</v>
      </c>
      <c r="AS79" s="78">
        <f t="shared" ref="AS79:AS83" si="258">+AR79*$Y$5</f>
        <v>23.044037496480001</v>
      </c>
      <c r="AT79" s="78">
        <f t="shared" ref="AT79:AT83" si="259">+AR79+AS79</f>
        <v>187.64430532847999</v>
      </c>
      <c r="AU79" s="14">
        <v>1.8800000000000001E-2</v>
      </c>
      <c r="AV79" s="79">
        <v>164.6</v>
      </c>
      <c r="AW79" s="79">
        <f t="shared" ref="AW79:AW83" si="260">+AV79*$Y$5</f>
        <v>23.044</v>
      </c>
      <c r="AX79" s="79">
        <f t="shared" ref="AX79:AX83" si="261">+AV79+AW79</f>
        <v>187.64400000000001</v>
      </c>
      <c r="AY79" s="268">
        <v>0.18365000000000001</v>
      </c>
      <c r="AZ79" s="79">
        <v>181.06</v>
      </c>
      <c r="BA79" s="79">
        <f>+AZ79*$BA$5</f>
        <v>27.158999999999999</v>
      </c>
      <c r="BB79" s="79">
        <f t="shared" ref="BB79:BB83" si="262">+AZ79+BA79</f>
        <v>208.21899999999999</v>
      </c>
      <c r="BC79" s="268">
        <v>0.13500000000000001</v>
      </c>
      <c r="BD79" s="79">
        <f t="shared" ref="BD79:BD83" si="263">+AZ79*BC79+AZ79</f>
        <v>205.50310000000002</v>
      </c>
      <c r="BE79" s="79">
        <f>+BD79*$BA$5</f>
        <v>30.825465000000001</v>
      </c>
      <c r="BF79" s="79">
        <f t="shared" ref="BF79:BF83" si="264">+BD79+BE79</f>
        <v>236.32856500000003</v>
      </c>
      <c r="BG79" s="268">
        <v>6.2399999999999997E-2</v>
      </c>
      <c r="BH79" s="79">
        <f t="shared" ref="BH79:BH83" si="265">+BD79*BG79+BD79</f>
        <v>218.32649344000001</v>
      </c>
      <c r="BI79" s="79">
        <f>+BH79*$BA$5</f>
        <v>32.748974015999998</v>
      </c>
      <c r="BJ79" s="79">
        <f t="shared" ref="BJ79:BJ83" si="266">+BH79+BI79</f>
        <v>251.07546745600001</v>
      </c>
    </row>
    <row r="80" spans="1:62" s="1" customFormat="1" x14ac:dyDescent="0.25">
      <c r="A80" s="41" t="s">
        <v>23</v>
      </c>
      <c r="B80" s="43">
        <v>0.52</v>
      </c>
      <c r="C80" s="43">
        <f t="shared" si="230"/>
        <v>7.2800000000000004E-2</v>
      </c>
      <c r="D80" s="43">
        <f t="shared" si="231"/>
        <v>0.59279999999999999</v>
      </c>
      <c r="E80" s="44">
        <v>0.12</v>
      </c>
      <c r="F80" s="43">
        <f t="shared" si="232"/>
        <v>6.2399999999999997E-2</v>
      </c>
      <c r="G80" s="43">
        <f t="shared" si="233"/>
        <v>0.58240000000000003</v>
      </c>
      <c r="H80" s="43">
        <f t="shared" si="234"/>
        <v>8.1536000000000011E-2</v>
      </c>
      <c r="I80" s="43">
        <f t="shared" si="235"/>
        <v>0.66393600000000008</v>
      </c>
      <c r="J80" s="44">
        <v>8.1799999999999998E-2</v>
      </c>
      <c r="K80" s="43">
        <f t="shared" si="236"/>
        <v>4.764032E-2</v>
      </c>
      <c r="L80" s="43">
        <f t="shared" si="237"/>
        <v>0.63004031999999999</v>
      </c>
      <c r="M80" s="43">
        <f t="shared" si="238"/>
        <v>8.820564480000001E-2</v>
      </c>
      <c r="N80" s="43">
        <f t="shared" si="239"/>
        <v>0.71824596480000003</v>
      </c>
      <c r="O80" s="41">
        <v>0.63</v>
      </c>
      <c r="P80" s="41">
        <v>0.72</v>
      </c>
      <c r="Q80" s="47">
        <v>0.09</v>
      </c>
      <c r="R80" s="48"/>
      <c r="S80" s="44">
        <v>0.15</v>
      </c>
      <c r="T80" s="45">
        <f t="shared" si="240"/>
        <v>9.4506047999999995E-2</v>
      </c>
      <c r="U80" s="45">
        <f t="shared" si="241"/>
        <v>0.72454636799999994</v>
      </c>
      <c r="V80" s="43">
        <f t="shared" si="242"/>
        <v>0.10143649152000001</v>
      </c>
      <c r="W80" s="43">
        <f t="shared" si="243"/>
        <v>0.82598285951999995</v>
      </c>
      <c r="X80" s="50">
        <v>0.66400000000000003</v>
      </c>
      <c r="Y80" s="48">
        <f t="shared" si="244"/>
        <v>9.2960000000000015E-2</v>
      </c>
      <c r="Z80" s="50">
        <f t="shared" si="245"/>
        <v>0.75696000000000008</v>
      </c>
      <c r="AA80" s="49">
        <v>5.4199999999999998E-2</v>
      </c>
      <c r="AB80" s="64">
        <f t="shared" si="246"/>
        <v>3.5988800000000001E-2</v>
      </c>
      <c r="AC80" s="50">
        <f t="shared" si="247"/>
        <v>0.69998880000000008</v>
      </c>
      <c r="AD80" s="50">
        <v>0.7</v>
      </c>
      <c r="AE80" s="64">
        <f t="shared" si="248"/>
        <v>9.8000000000000004E-2</v>
      </c>
      <c r="AF80" s="50">
        <f t="shared" si="249"/>
        <v>0.79799999999999993</v>
      </c>
      <c r="AG80" s="49">
        <v>5.7099999999999998E-2</v>
      </c>
      <c r="AH80" s="48">
        <f t="shared" si="250"/>
        <v>3.9969999999999999E-2</v>
      </c>
      <c r="AI80" s="50">
        <f t="shared" si="251"/>
        <v>0.73996999999999991</v>
      </c>
      <c r="AJ80" s="50">
        <v>0.74</v>
      </c>
      <c r="AK80" s="64">
        <f t="shared" si="252"/>
        <v>0.10360000000000001</v>
      </c>
      <c r="AL80" s="50">
        <f t="shared" si="253"/>
        <v>0.84360000000000002</v>
      </c>
      <c r="AM80" s="20">
        <v>0.122</v>
      </c>
      <c r="AN80" s="50">
        <f t="shared" si="254"/>
        <v>0.83028000000000002</v>
      </c>
      <c r="AO80" s="64">
        <f t="shared" si="255"/>
        <v>0.11623920000000001</v>
      </c>
      <c r="AP80" s="50">
        <f t="shared" si="256"/>
        <v>0.9465192</v>
      </c>
      <c r="AQ80" s="20">
        <v>7.6399999999999996E-2</v>
      </c>
      <c r="AR80" s="110">
        <f t="shared" si="257"/>
        <v>0.893713392</v>
      </c>
      <c r="AS80" s="78">
        <f t="shared" si="258"/>
        <v>0.12511987488000001</v>
      </c>
      <c r="AT80" s="110">
        <f t="shared" si="259"/>
        <v>1.01883326688</v>
      </c>
      <c r="AU80" s="14">
        <v>8.0000000000000002E-3</v>
      </c>
      <c r="AV80" s="111">
        <v>0.83850000000000002</v>
      </c>
      <c r="AW80" s="79">
        <f t="shared" si="260"/>
        <v>0.11739000000000001</v>
      </c>
      <c r="AX80" s="111">
        <f t="shared" si="261"/>
        <v>0.95589000000000002</v>
      </c>
      <c r="AY80" s="268">
        <v>4.4999999999999998E-2</v>
      </c>
      <c r="AZ80" s="111">
        <f t="shared" ref="AZ80:AZ83" si="267">+AV80*AY80+AV80</f>
        <v>0.87623249999999997</v>
      </c>
      <c r="BA80" s="79">
        <f t="shared" ref="BA80:BA89" si="268">+AZ80*$BA$5</f>
        <v>0.13143487499999998</v>
      </c>
      <c r="BB80" s="111">
        <f t="shared" si="262"/>
        <v>1.007667375</v>
      </c>
      <c r="BC80" s="268">
        <v>0.11</v>
      </c>
      <c r="BD80" s="111">
        <f t="shared" si="263"/>
        <v>0.97261807499999997</v>
      </c>
      <c r="BE80" s="79">
        <f t="shared" ref="BE80:BE83" si="269">+BD80*$BA$5</f>
        <v>0.14589271125</v>
      </c>
      <c r="BF80" s="111">
        <f t="shared" si="264"/>
        <v>1.1185107862499999</v>
      </c>
      <c r="BG80" s="268">
        <v>6.2399999999999997E-2</v>
      </c>
      <c r="BH80" s="111">
        <f t="shared" si="265"/>
        <v>1.03330944288</v>
      </c>
      <c r="BI80" s="79">
        <f t="shared" ref="BI80:BI83" si="270">+BH80*$BA$5</f>
        <v>0.15499641643199999</v>
      </c>
      <c r="BJ80" s="111">
        <f t="shared" si="266"/>
        <v>1.1883058593119999</v>
      </c>
    </row>
    <row r="81" spans="1:62" s="1" customFormat="1" x14ac:dyDescent="0.25">
      <c r="A81" s="41" t="s">
        <v>24</v>
      </c>
      <c r="B81" s="43">
        <v>0.52</v>
      </c>
      <c r="C81" s="43">
        <f t="shared" si="230"/>
        <v>7.2800000000000004E-2</v>
      </c>
      <c r="D81" s="43">
        <f t="shared" si="231"/>
        <v>0.59279999999999999</v>
      </c>
      <c r="E81" s="44">
        <v>0.19</v>
      </c>
      <c r="F81" s="43">
        <f t="shared" si="232"/>
        <v>9.8799999999999999E-2</v>
      </c>
      <c r="G81" s="43">
        <f t="shared" si="233"/>
        <v>0.61880000000000002</v>
      </c>
      <c r="H81" s="43">
        <f t="shared" si="234"/>
        <v>8.6632000000000015E-2</v>
      </c>
      <c r="I81" s="43">
        <f t="shared" si="235"/>
        <v>0.70543200000000006</v>
      </c>
      <c r="J81" s="44">
        <v>0.16350000000000001</v>
      </c>
      <c r="K81" s="43">
        <f t="shared" si="236"/>
        <v>0.10117380000000001</v>
      </c>
      <c r="L81" s="43">
        <f t="shared" si="237"/>
        <v>0.7199738</v>
      </c>
      <c r="M81" s="43">
        <f t="shared" si="238"/>
        <v>0.100796332</v>
      </c>
      <c r="N81" s="43">
        <f t="shared" si="239"/>
        <v>0.82077013200000004</v>
      </c>
      <c r="O81" s="41">
        <v>0.72</v>
      </c>
      <c r="P81" s="41">
        <v>0.82</v>
      </c>
      <c r="Q81" s="47">
        <v>0.16</v>
      </c>
      <c r="R81" s="48"/>
      <c r="S81" s="44">
        <v>0.15</v>
      </c>
      <c r="T81" s="45">
        <f t="shared" si="240"/>
        <v>0.10799607</v>
      </c>
      <c r="U81" s="45">
        <f t="shared" si="241"/>
        <v>0.82796987</v>
      </c>
      <c r="V81" s="43">
        <f t="shared" si="242"/>
        <v>0.11591578180000001</v>
      </c>
      <c r="W81" s="43">
        <f t="shared" si="243"/>
        <v>0.94388565180000006</v>
      </c>
      <c r="X81" s="50">
        <v>0.82</v>
      </c>
      <c r="Y81" s="48">
        <f t="shared" si="244"/>
        <v>0.1148</v>
      </c>
      <c r="Z81" s="50">
        <f t="shared" si="245"/>
        <v>0.93479999999999996</v>
      </c>
      <c r="AA81" s="49">
        <v>6.0999999999999999E-2</v>
      </c>
      <c r="AB81" s="64">
        <f t="shared" si="246"/>
        <v>5.0019999999999995E-2</v>
      </c>
      <c r="AC81" s="50">
        <f t="shared" si="247"/>
        <v>0.8700199999999999</v>
      </c>
      <c r="AD81" s="50">
        <v>0.87</v>
      </c>
      <c r="AE81" s="64">
        <f t="shared" si="248"/>
        <v>0.12180000000000001</v>
      </c>
      <c r="AF81" s="50">
        <f t="shared" si="249"/>
        <v>0.99180000000000001</v>
      </c>
      <c r="AG81" s="49">
        <v>6.9000000000000006E-2</v>
      </c>
      <c r="AH81" s="48">
        <f t="shared" si="250"/>
        <v>6.0030000000000007E-2</v>
      </c>
      <c r="AI81" s="50">
        <f t="shared" si="251"/>
        <v>0.93003000000000002</v>
      </c>
      <c r="AJ81" s="50">
        <v>0.93</v>
      </c>
      <c r="AK81" s="64">
        <f t="shared" si="252"/>
        <v>0.13020000000000001</v>
      </c>
      <c r="AL81" s="50">
        <f t="shared" si="253"/>
        <v>1.0602</v>
      </c>
      <c r="AM81" s="20">
        <v>0.122</v>
      </c>
      <c r="AN81" s="50">
        <f t="shared" si="254"/>
        <v>1.0434600000000001</v>
      </c>
      <c r="AO81" s="64">
        <f t="shared" si="255"/>
        <v>0.14608440000000003</v>
      </c>
      <c r="AP81" s="50">
        <f t="shared" si="256"/>
        <v>1.1895444000000002</v>
      </c>
      <c r="AQ81" s="20">
        <v>7.6399999999999996E-2</v>
      </c>
      <c r="AR81" s="110">
        <f t="shared" si="257"/>
        <v>1.1231803440000001</v>
      </c>
      <c r="AS81" s="78">
        <f t="shared" si="258"/>
        <v>0.15724524816000002</v>
      </c>
      <c r="AT81" s="110">
        <f t="shared" si="259"/>
        <v>1.2804255921600001</v>
      </c>
      <c r="AU81" s="14">
        <v>0.01</v>
      </c>
      <c r="AV81" s="111">
        <v>1.0737000000000001</v>
      </c>
      <c r="AW81" s="79">
        <f t="shared" si="260"/>
        <v>0.15031800000000003</v>
      </c>
      <c r="AX81" s="111">
        <f t="shared" si="261"/>
        <v>1.2240180000000001</v>
      </c>
      <c r="AY81" s="268">
        <v>6.8000000000000005E-2</v>
      </c>
      <c r="AZ81" s="111">
        <f t="shared" si="267"/>
        <v>1.1467116000000002</v>
      </c>
      <c r="BA81" s="79">
        <f t="shared" si="268"/>
        <v>0.17200674000000002</v>
      </c>
      <c r="BB81" s="111">
        <f t="shared" si="262"/>
        <v>1.3187183400000002</v>
      </c>
      <c r="BC81" s="268">
        <v>0.125</v>
      </c>
      <c r="BD81" s="111">
        <f t="shared" si="263"/>
        <v>1.2900505500000001</v>
      </c>
      <c r="BE81" s="79">
        <f t="shared" si="269"/>
        <v>0.19350758250000002</v>
      </c>
      <c r="BF81" s="111">
        <f t="shared" si="264"/>
        <v>1.4835581325000002</v>
      </c>
      <c r="BG81" s="268">
        <v>6.2399999999999997E-2</v>
      </c>
      <c r="BH81" s="111">
        <f t="shared" si="265"/>
        <v>1.3705497043200001</v>
      </c>
      <c r="BI81" s="79">
        <f t="shared" si="270"/>
        <v>0.20558245564800001</v>
      </c>
      <c r="BJ81" s="111">
        <f t="shared" si="266"/>
        <v>1.576132159968</v>
      </c>
    </row>
    <row r="82" spans="1:62" s="1" customFormat="1" x14ac:dyDescent="0.25">
      <c r="A82" s="41" t="s">
        <v>25</v>
      </c>
      <c r="B82" s="43">
        <v>0</v>
      </c>
      <c r="C82" s="43">
        <f t="shared" si="230"/>
        <v>0</v>
      </c>
      <c r="D82" s="43">
        <f t="shared" si="231"/>
        <v>0</v>
      </c>
      <c r="E82" s="44">
        <v>0.48</v>
      </c>
      <c r="F82" s="43">
        <f t="shared" si="232"/>
        <v>0</v>
      </c>
      <c r="G82" s="43">
        <v>0.77</v>
      </c>
      <c r="H82" s="43">
        <f t="shared" si="234"/>
        <v>0.10780000000000001</v>
      </c>
      <c r="I82" s="43">
        <f t="shared" si="235"/>
        <v>0.87780000000000002</v>
      </c>
      <c r="J82" s="44">
        <v>0.20780000000000001</v>
      </c>
      <c r="K82" s="43">
        <f t="shared" si="236"/>
        <v>0.16000600000000001</v>
      </c>
      <c r="L82" s="43">
        <f t="shared" si="237"/>
        <v>0.930006</v>
      </c>
      <c r="M82" s="43">
        <f t="shared" si="238"/>
        <v>0.13020084000000001</v>
      </c>
      <c r="N82" s="43">
        <f t="shared" si="239"/>
        <v>1.06020684</v>
      </c>
      <c r="O82" s="41">
        <v>0.93</v>
      </c>
      <c r="P82" s="41">
        <v>1.06</v>
      </c>
      <c r="Q82" s="47">
        <v>0.21</v>
      </c>
      <c r="R82" s="48"/>
      <c r="S82" s="44">
        <v>0.15</v>
      </c>
      <c r="T82" s="45">
        <f t="shared" si="240"/>
        <v>0.13950089999999998</v>
      </c>
      <c r="U82" s="45">
        <f t="shared" si="241"/>
        <v>1.0695068999999999</v>
      </c>
      <c r="V82" s="43">
        <f t="shared" si="242"/>
        <v>0.14973096599999999</v>
      </c>
      <c r="W82" s="43">
        <f t="shared" si="243"/>
        <v>1.2192378659999998</v>
      </c>
      <c r="X82" s="50">
        <v>1.0900000000000001</v>
      </c>
      <c r="Y82" s="48">
        <f t="shared" si="244"/>
        <v>0.15260000000000001</v>
      </c>
      <c r="Z82" s="50">
        <f t="shared" si="245"/>
        <v>1.2426000000000001</v>
      </c>
      <c r="AA82" s="49">
        <v>7.3400000000000007E-2</v>
      </c>
      <c r="AB82" s="64">
        <f t="shared" si="246"/>
        <v>8.0006000000000008E-2</v>
      </c>
      <c r="AC82" s="50">
        <f t="shared" si="247"/>
        <v>1.1700060000000001</v>
      </c>
      <c r="AD82" s="50">
        <v>1.17</v>
      </c>
      <c r="AE82" s="64">
        <f t="shared" si="248"/>
        <v>0.1638</v>
      </c>
      <c r="AF82" s="50">
        <f t="shared" si="249"/>
        <v>1.3337999999999999</v>
      </c>
      <c r="AG82" s="49">
        <v>7.6999999999999999E-2</v>
      </c>
      <c r="AH82" s="48">
        <f t="shared" si="250"/>
        <v>9.008999999999999E-2</v>
      </c>
      <c r="AI82" s="50">
        <f t="shared" si="251"/>
        <v>1.2600899999999999</v>
      </c>
      <c r="AJ82" s="50">
        <v>1.26</v>
      </c>
      <c r="AK82" s="64">
        <f t="shared" si="252"/>
        <v>0.17640000000000003</v>
      </c>
      <c r="AL82" s="50">
        <f t="shared" si="253"/>
        <v>1.4364000000000001</v>
      </c>
      <c r="AM82" s="20">
        <v>0.122</v>
      </c>
      <c r="AN82" s="50">
        <f t="shared" si="254"/>
        <v>1.4137200000000001</v>
      </c>
      <c r="AO82" s="64">
        <f t="shared" si="255"/>
        <v>0.19792080000000004</v>
      </c>
      <c r="AP82" s="50">
        <f t="shared" si="256"/>
        <v>1.6116408000000002</v>
      </c>
      <c r="AQ82" s="20">
        <v>7.6399999999999996E-2</v>
      </c>
      <c r="AR82" s="110">
        <f t="shared" si="257"/>
        <v>1.5217282080000001</v>
      </c>
      <c r="AS82" s="78">
        <f t="shared" si="258"/>
        <v>0.21304194912000002</v>
      </c>
      <c r="AT82" s="110">
        <f t="shared" si="259"/>
        <v>1.73477015712</v>
      </c>
      <c r="AU82" s="14">
        <v>1.4E-2</v>
      </c>
      <c r="AV82" s="111">
        <v>1.5217000000000001</v>
      </c>
      <c r="AW82" s="79">
        <f t="shared" si="260"/>
        <v>0.21303800000000003</v>
      </c>
      <c r="AX82" s="111">
        <f t="shared" si="261"/>
        <v>1.7347380000000001</v>
      </c>
      <c r="AY82" s="268">
        <v>7.4999999999999997E-2</v>
      </c>
      <c r="AZ82" s="111">
        <f t="shared" si="267"/>
        <v>1.6358275</v>
      </c>
      <c r="BA82" s="79">
        <f t="shared" si="268"/>
        <v>0.245374125</v>
      </c>
      <c r="BB82" s="111">
        <f t="shared" si="262"/>
        <v>1.8812016250000001</v>
      </c>
      <c r="BC82" s="268">
        <v>0.13</v>
      </c>
      <c r="BD82" s="111">
        <f t="shared" si="263"/>
        <v>1.8484850749999999</v>
      </c>
      <c r="BE82" s="79">
        <f t="shared" si="269"/>
        <v>0.27727276125</v>
      </c>
      <c r="BF82" s="111">
        <f t="shared" si="264"/>
        <v>2.12575783625</v>
      </c>
      <c r="BG82" s="268">
        <v>6.2399999999999997E-2</v>
      </c>
      <c r="BH82" s="111">
        <f t="shared" si="265"/>
        <v>1.9638305436799999</v>
      </c>
      <c r="BI82" s="79">
        <f t="shared" si="270"/>
        <v>0.29457458155199995</v>
      </c>
      <c r="BJ82" s="111">
        <f t="shared" si="266"/>
        <v>2.2584051252319997</v>
      </c>
    </row>
    <row r="83" spans="1:62" s="1" customFormat="1" x14ac:dyDescent="0.25">
      <c r="A83" s="41" t="s">
        <v>26</v>
      </c>
      <c r="B83" s="43">
        <v>0</v>
      </c>
      <c r="C83" s="43">
        <f t="shared" si="230"/>
        <v>0</v>
      </c>
      <c r="D83" s="43">
        <f t="shared" si="231"/>
        <v>0</v>
      </c>
      <c r="E83" s="44">
        <v>0.77</v>
      </c>
      <c r="F83" s="43">
        <f t="shared" si="232"/>
        <v>0</v>
      </c>
      <c r="G83" s="43">
        <v>0.92</v>
      </c>
      <c r="H83" s="43">
        <f t="shared" si="234"/>
        <v>0.12880000000000003</v>
      </c>
      <c r="I83" s="43">
        <f t="shared" si="235"/>
        <v>1.0488</v>
      </c>
      <c r="J83" s="44">
        <v>0.26090000000000002</v>
      </c>
      <c r="K83" s="43">
        <f t="shared" si="236"/>
        <v>0.24002800000000002</v>
      </c>
      <c r="L83" s="43">
        <f t="shared" si="237"/>
        <v>1.1600280000000001</v>
      </c>
      <c r="M83" s="43">
        <f t="shared" si="238"/>
        <v>0.16240392000000003</v>
      </c>
      <c r="N83" s="43">
        <f t="shared" si="239"/>
        <v>1.3224319200000001</v>
      </c>
      <c r="O83" s="41">
        <v>1.1599999999999999</v>
      </c>
      <c r="P83" s="41">
        <v>1.32</v>
      </c>
      <c r="Q83" s="47">
        <v>0.26</v>
      </c>
      <c r="R83" s="48"/>
      <c r="S83" s="44">
        <v>0.15</v>
      </c>
      <c r="T83" s="45">
        <f t="shared" si="240"/>
        <v>0.1740042</v>
      </c>
      <c r="U83" s="45">
        <f t="shared" si="241"/>
        <v>1.3340322</v>
      </c>
      <c r="V83" s="43">
        <f t="shared" si="242"/>
        <v>0.18676450800000002</v>
      </c>
      <c r="W83" s="43">
        <f t="shared" si="243"/>
        <v>1.520796708</v>
      </c>
      <c r="X83" s="50">
        <v>1.29</v>
      </c>
      <c r="Y83" s="48">
        <f t="shared" si="244"/>
        <v>0.18060000000000001</v>
      </c>
      <c r="Z83" s="50">
        <f t="shared" si="245"/>
        <v>1.4706000000000001</v>
      </c>
      <c r="AA83" s="49">
        <v>6.9800000000000001E-2</v>
      </c>
      <c r="AB83" s="64">
        <f t="shared" si="246"/>
        <v>9.0041999999999997E-2</v>
      </c>
      <c r="AC83" s="50">
        <f t="shared" si="247"/>
        <v>1.380042</v>
      </c>
      <c r="AD83" s="50">
        <v>1.38</v>
      </c>
      <c r="AE83" s="64">
        <f t="shared" si="248"/>
        <v>0.19320000000000001</v>
      </c>
      <c r="AF83" s="50">
        <f t="shared" si="249"/>
        <v>1.5731999999999999</v>
      </c>
      <c r="AG83" s="49">
        <v>7.2999999999999995E-2</v>
      </c>
      <c r="AH83" s="48">
        <f t="shared" si="250"/>
        <v>0.10073999999999998</v>
      </c>
      <c r="AI83" s="50">
        <f t="shared" si="251"/>
        <v>1.4807399999999999</v>
      </c>
      <c r="AJ83" s="50">
        <v>1.48</v>
      </c>
      <c r="AK83" s="64">
        <f t="shared" si="252"/>
        <v>0.20720000000000002</v>
      </c>
      <c r="AL83" s="50">
        <f t="shared" si="253"/>
        <v>1.6872</v>
      </c>
      <c r="AM83" s="20">
        <v>0.122</v>
      </c>
      <c r="AN83" s="50">
        <f t="shared" si="254"/>
        <v>1.66056</v>
      </c>
      <c r="AO83" s="64">
        <f t="shared" si="255"/>
        <v>0.23247840000000003</v>
      </c>
      <c r="AP83" s="50">
        <f t="shared" si="256"/>
        <v>1.8930384</v>
      </c>
      <c r="AQ83" s="20">
        <v>7.6399999999999996E-2</v>
      </c>
      <c r="AR83" s="110">
        <f t="shared" si="257"/>
        <v>1.787426784</v>
      </c>
      <c r="AS83" s="78">
        <f t="shared" si="258"/>
        <v>0.25023974976000002</v>
      </c>
      <c r="AT83" s="110">
        <f t="shared" si="259"/>
        <v>2.03766653376</v>
      </c>
      <c r="AU83" s="14">
        <v>5.0000000000000001E-3</v>
      </c>
      <c r="AV83" s="111">
        <v>1.7874000000000001</v>
      </c>
      <c r="AW83" s="79">
        <f t="shared" si="260"/>
        <v>0.25023600000000001</v>
      </c>
      <c r="AX83" s="111">
        <f t="shared" si="261"/>
        <v>2.037636</v>
      </c>
      <c r="AY83" s="268">
        <v>0.09</v>
      </c>
      <c r="AZ83" s="111">
        <f t="shared" si="267"/>
        <v>1.9482660000000001</v>
      </c>
      <c r="BA83" s="79">
        <f t="shared" si="268"/>
        <v>0.2922399</v>
      </c>
      <c r="BB83" s="111">
        <f t="shared" si="262"/>
        <v>2.2405059000000001</v>
      </c>
      <c r="BC83" s="268">
        <v>0.13070000000000001</v>
      </c>
      <c r="BD83" s="111">
        <f t="shared" si="263"/>
        <v>2.2029043662000003</v>
      </c>
      <c r="BE83" s="79">
        <f t="shared" si="269"/>
        <v>0.33043565493000004</v>
      </c>
      <c r="BF83" s="111">
        <f t="shared" si="264"/>
        <v>2.5333400211300003</v>
      </c>
      <c r="BG83" s="268">
        <v>6.2399999999999997E-2</v>
      </c>
      <c r="BH83" s="111">
        <f t="shared" si="265"/>
        <v>2.3403655986508802</v>
      </c>
      <c r="BI83" s="79">
        <f t="shared" si="270"/>
        <v>0.35105483979763202</v>
      </c>
      <c r="BJ83" s="111">
        <f t="shared" si="266"/>
        <v>2.6914204384485121</v>
      </c>
    </row>
    <row r="84" spans="1:62" s="1" customFormat="1" x14ac:dyDescent="0.25">
      <c r="A84" s="66" t="s">
        <v>193</v>
      </c>
      <c r="B84" s="66"/>
      <c r="C84" s="66"/>
      <c r="D84" s="66"/>
      <c r="E84" s="66"/>
      <c r="F84" s="66"/>
      <c r="G84" s="66"/>
      <c r="H84" s="66"/>
      <c r="I84" s="66"/>
      <c r="J84" s="66"/>
      <c r="K84" s="66"/>
      <c r="L84" s="66"/>
      <c r="M84" s="66"/>
      <c r="N84" s="66"/>
      <c r="O84" s="66"/>
      <c r="P84" s="66"/>
      <c r="Q84" s="66"/>
      <c r="R84" s="112"/>
      <c r="S84" s="66"/>
      <c r="T84" s="66"/>
      <c r="U84" s="66"/>
      <c r="V84" s="66"/>
      <c r="W84" s="66"/>
      <c r="X84" s="113"/>
      <c r="Y84" s="112"/>
      <c r="Z84" s="112"/>
      <c r="AA84" s="114"/>
      <c r="AB84" s="112"/>
      <c r="AC84" s="113"/>
      <c r="AD84" s="113"/>
      <c r="AE84" s="115"/>
      <c r="AF84" s="112"/>
      <c r="AG84" s="114"/>
      <c r="AH84" s="112"/>
      <c r="AI84" s="113"/>
      <c r="AJ84" s="113"/>
      <c r="AK84" s="115"/>
      <c r="AL84" s="112"/>
      <c r="AM84" s="116"/>
      <c r="AN84" s="115"/>
      <c r="AO84" s="115"/>
      <c r="AP84" s="112"/>
      <c r="AQ84" s="116"/>
      <c r="AR84" s="115"/>
      <c r="AS84" s="115"/>
      <c r="AT84" s="112"/>
      <c r="AU84" s="117"/>
      <c r="AV84" s="118"/>
      <c r="AW84" s="118"/>
      <c r="AX84" s="119"/>
      <c r="AY84" s="2"/>
      <c r="AZ84" s="118"/>
      <c r="BA84" s="118"/>
      <c r="BB84" s="119"/>
      <c r="BC84" s="2"/>
      <c r="BD84" s="118"/>
      <c r="BE84" s="118"/>
      <c r="BF84" s="119"/>
      <c r="BG84" s="2"/>
      <c r="BH84" s="118"/>
      <c r="BI84" s="118"/>
      <c r="BJ84" s="119"/>
    </row>
    <row r="85" spans="1:62" s="1" customFormat="1" x14ac:dyDescent="0.25">
      <c r="A85" s="41" t="s">
        <v>23</v>
      </c>
      <c r="B85" s="43">
        <v>0</v>
      </c>
      <c r="C85" s="43">
        <f t="shared" ref="C85:C88" si="271">+B85*$C$5</f>
        <v>0</v>
      </c>
      <c r="D85" s="43">
        <f t="shared" ref="D85:D88" si="272">+B85+C85</f>
        <v>0</v>
      </c>
      <c r="E85" s="44">
        <v>-0.03</v>
      </c>
      <c r="F85" s="43">
        <f t="shared" ref="F85:F88" si="273">+B85*E85</f>
        <v>0</v>
      </c>
      <c r="G85" s="43">
        <v>0.57999999999999996</v>
      </c>
      <c r="H85" s="43">
        <f t="shared" ref="H85:H88" si="274">+G85*$H$5</f>
        <v>8.1200000000000008E-2</v>
      </c>
      <c r="I85" s="43">
        <f t="shared" ref="I85:I88" si="275">+G85+H85</f>
        <v>0.66120000000000001</v>
      </c>
      <c r="J85" s="44">
        <v>8.6199999999999999E-2</v>
      </c>
      <c r="K85" s="43">
        <f t="shared" ref="K85:K88" si="276">+G85*J85</f>
        <v>4.9995999999999999E-2</v>
      </c>
      <c r="L85" s="43">
        <f t="shared" ref="L85:L88" si="277">+G85+K85</f>
        <v>0.629996</v>
      </c>
      <c r="M85" s="43">
        <f t="shared" ref="M85:M89" si="278">+L85*$M$5</f>
        <v>8.8199440000000004E-2</v>
      </c>
      <c r="N85" s="43">
        <f t="shared" ref="N85:N89" si="279">+L85+M85</f>
        <v>0.71819544000000002</v>
      </c>
      <c r="O85" s="41">
        <v>0.7</v>
      </c>
      <c r="P85" s="41">
        <v>0.8</v>
      </c>
      <c r="Q85" s="47">
        <v>0.21</v>
      </c>
      <c r="R85" s="48"/>
      <c r="S85" s="44">
        <v>0.15</v>
      </c>
      <c r="T85" s="45">
        <f t="shared" ref="T85:T89" si="280">+L85*S85</f>
        <v>9.4499399999999997E-2</v>
      </c>
      <c r="U85" s="45">
        <f t="shared" ref="U85:U89" si="281">+L85+T85</f>
        <v>0.72449540000000001</v>
      </c>
      <c r="V85" s="43">
        <f t="shared" ref="V85:V89" si="282">+U85*$V$5</f>
        <v>0.10142935600000001</v>
      </c>
      <c r="W85" s="43">
        <f t="shared" ref="W85:W89" si="283">+U85+V85</f>
        <v>0.82592475600000004</v>
      </c>
      <c r="X85" s="50">
        <v>0.73780000000000001</v>
      </c>
      <c r="Y85" s="48">
        <f t="shared" si="244"/>
        <v>0.10329200000000001</v>
      </c>
      <c r="Z85" s="50">
        <f t="shared" ref="Z85:Z89" si="284">+X85+Y85</f>
        <v>0.84109200000000006</v>
      </c>
      <c r="AA85" s="49">
        <v>0</v>
      </c>
      <c r="AB85" s="64">
        <f t="shared" ref="AB85:AB89" si="285">X85*AA85</f>
        <v>0</v>
      </c>
      <c r="AC85" s="50">
        <f t="shared" ref="AC85:AC89" si="286">+X85+AB85</f>
        <v>0.73780000000000001</v>
      </c>
      <c r="AD85" s="50">
        <v>0.73780000000000001</v>
      </c>
      <c r="AE85" s="64">
        <f t="shared" ref="AE85:AE89" si="287">+AD85*$Y$5</f>
        <v>0.10329200000000001</v>
      </c>
      <c r="AF85" s="50">
        <f t="shared" ref="AF85:AF89" si="288">+AD85+AE85</f>
        <v>0.84109200000000006</v>
      </c>
      <c r="AG85" s="49">
        <v>5.4899999999999997E-2</v>
      </c>
      <c r="AH85" s="48">
        <f t="shared" ref="AH85:AH89" si="289">AD85*AG85</f>
        <v>4.0505220000000002E-2</v>
      </c>
      <c r="AI85" s="50">
        <f t="shared" ref="AI85:AI89" si="290">+AD85+AH85</f>
        <v>0.77830522000000002</v>
      </c>
      <c r="AJ85" s="50">
        <v>0.77829999999999999</v>
      </c>
      <c r="AK85" s="64">
        <f t="shared" ref="AK85:AK89" si="291">+AJ85*$Y$5</f>
        <v>0.108962</v>
      </c>
      <c r="AL85" s="50">
        <f t="shared" ref="AL85:AL89" si="292">+AJ85+AK85</f>
        <v>0.887262</v>
      </c>
      <c r="AM85" s="20">
        <v>0.122</v>
      </c>
      <c r="AN85" s="50">
        <f t="shared" ref="AN85:AN89" si="293">+AJ85*AM85+AJ85</f>
        <v>0.87325260000000005</v>
      </c>
      <c r="AO85" s="64">
        <f t="shared" ref="AO85:AO89" si="294">+AN85*$Y$5</f>
        <v>0.12225536400000002</v>
      </c>
      <c r="AP85" s="50">
        <f t="shared" ref="AP85:AP89" si="295">+AN85+AO85</f>
        <v>0.99550796400000008</v>
      </c>
      <c r="AQ85" s="20">
        <v>7.6399999999999996E-2</v>
      </c>
      <c r="AR85" s="110">
        <f t="shared" ref="AR85:AR89" si="296">+AN85*AQ85+AN85</f>
        <v>0.93996909864</v>
      </c>
      <c r="AS85" s="78">
        <f t="shared" ref="AS85:AS89" si="297">+AR85*$Y$5</f>
        <v>0.13159567380960002</v>
      </c>
      <c r="AT85" s="110">
        <f t="shared" ref="AT85:AT89" si="298">+AR85+AS85</f>
        <v>1.0715647724496</v>
      </c>
      <c r="AU85" s="14">
        <v>6.0000000000000001E-3</v>
      </c>
      <c r="AV85" s="111">
        <v>0.84719999999999995</v>
      </c>
      <c r="AW85" s="79">
        <f t="shared" ref="AW85:AW89" si="299">+AV85*$Y$5</f>
        <v>0.11860800000000001</v>
      </c>
      <c r="AX85" s="111">
        <f t="shared" ref="AX85:AX89" si="300">+AV85+AW85</f>
        <v>0.965808</v>
      </c>
      <c r="AY85" s="268">
        <v>0.03</v>
      </c>
      <c r="AZ85" s="111">
        <f t="shared" ref="AZ85:AZ89" si="301">+AV85*AY85+AV85</f>
        <v>0.87261599999999995</v>
      </c>
      <c r="BA85" s="79">
        <f>+AZ85*$BA$5</f>
        <v>0.13089239999999999</v>
      </c>
      <c r="BB85" s="111">
        <f t="shared" ref="BB85:BB89" si="302">+AZ85+BA85</f>
        <v>1.0035083999999999</v>
      </c>
      <c r="BC85" s="268">
        <v>9.0450000000000003E-2</v>
      </c>
      <c r="BD85" s="111">
        <f t="shared" ref="BD85:BD89" si="303">+AZ85*BC85+AZ85</f>
        <v>0.95154411719999998</v>
      </c>
      <c r="BE85" s="79">
        <f>+BD85*$BA$5</f>
        <v>0.14273161758</v>
      </c>
      <c r="BF85" s="111">
        <f t="shared" ref="BF85:BF89" si="304">+BD85+BE85</f>
        <v>1.0942757347800001</v>
      </c>
      <c r="BG85" s="268">
        <v>6.2399999999999997E-2</v>
      </c>
      <c r="BH85" s="111">
        <f t="shared" ref="BH85:BH89" si="305">+BD85*BG85+BD85</f>
        <v>1.0109204701132799</v>
      </c>
      <c r="BI85" s="79">
        <f>+BH85*$BA$5</f>
        <v>0.15163807051699199</v>
      </c>
      <c r="BJ85" s="111">
        <f t="shared" ref="BJ85:BJ89" si="306">+BH85+BI85</f>
        <v>1.1625585406302719</v>
      </c>
    </row>
    <row r="86" spans="1:62" s="1" customFormat="1" x14ac:dyDescent="0.25">
      <c r="A86" s="41" t="s">
        <v>24</v>
      </c>
      <c r="B86" s="43">
        <v>0</v>
      </c>
      <c r="C86" s="43">
        <f t="shared" si="271"/>
        <v>0</v>
      </c>
      <c r="D86" s="43">
        <f t="shared" si="272"/>
        <v>0</v>
      </c>
      <c r="E86" s="44">
        <v>0.24</v>
      </c>
      <c r="F86" s="43">
        <f t="shared" si="273"/>
        <v>0</v>
      </c>
      <c r="G86" s="43">
        <v>0.74</v>
      </c>
      <c r="H86" s="43">
        <f t="shared" si="274"/>
        <v>0.10360000000000001</v>
      </c>
      <c r="I86" s="43">
        <f t="shared" si="275"/>
        <v>0.84360000000000002</v>
      </c>
      <c r="J86" s="44">
        <v>9.4600000000000004E-2</v>
      </c>
      <c r="K86" s="43">
        <f t="shared" si="276"/>
        <v>7.0003999999999997E-2</v>
      </c>
      <c r="L86" s="43">
        <f t="shared" si="277"/>
        <v>0.81000399999999995</v>
      </c>
      <c r="M86" s="43">
        <f t="shared" si="278"/>
        <v>0.11340056</v>
      </c>
      <c r="N86" s="43">
        <f t="shared" si="279"/>
        <v>0.92340455999999993</v>
      </c>
      <c r="O86" s="41">
        <v>0.75</v>
      </c>
      <c r="P86" s="41">
        <v>0.86</v>
      </c>
      <c r="Q86" s="47">
        <v>0.01</v>
      </c>
      <c r="R86" s="48"/>
      <c r="S86" s="44">
        <v>0.15</v>
      </c>
      <c r="T86" s="45">
        <f t="shared" si="280"/>
        <v>0.12150059999999999</v>
      </c>
      <c r="U86" s="45">
        <f t="shared" si="281"/>
        <v>0.9315045999999999</v>
      </c>
      <c r="V86" s="43">
        <f t="shared" si="282"/>
        <v>0.13041064399999999</v>
      </c>
      <c r="W86" s="43">
        <f t="shared" si="283"/>
        <v>1.0619152439999999</v>
      </c>
      <c r="X86" s="50">
        <v>0.82</v>
      </c>
      <c r="Y86" s="48">
        <f t="shared" si="244"/>
        <v>0.1148</v>
      </c>
      <c r="Z86" s="50">
        <f t="shared" si="284"/>
        <v>0.93479999999999996</v>
      </c>
      <c r="AA86" s="49">
        <v>6.0999999999999999E-2</v>
      </c>
      <c r="AB86" s="64">
        <f t="shared" si="285"/>
        <v>5.0019999999999995E-2</v>
      </c>
      <c r="AC86" s="50">
        <f t="shared" si="286"/>
        <v>0.8700199999999999</v>
      </c>
      <c r="AD86" s="50">
        <v>0.87</v>
      </c>
      <c r="AE86" s="64">
        <f t="shared" si="287"/>
        <v>0.12180000000000001</v>
      </c>
      <c r="AF86" s="50">
        <f t="shared" si="288"/>
        <v>0.99180000000000001</v>
      </c>
      <c r="AG86" s="49">
        <v>6.4399999999999999E-2</v>
      </c>
      <c r="AH86" s="48">
        <f t="shared" si="289"/>
        <v>5.6028000000000001E-2</v>
      </c>
      <c r="AI86" s="50">
        <f t="shared" si="290"/>
        <v>0.92602799999999996</v>
      </c>
      <c r="AJ86" s="50">
        <v>0.92600000000000005</v>
      </c>
      <c r="AK86" s="64">
        <f t="shared" si="291"/>
        <v>0.12964000000000001</v>
      </c>
      <c r="AL86" s="50">
        <f t="shared" si="292"/>
        <v>1.0556400000000001</v>
      </c>
      <c r="AM86" s="20">
        <v>0.122</v>
      </c>
      <c r="AN86" s="50">
        <f t="shared" si="293"/>
        <v>1.038972</v>
      </c>
      <c r="AO86" s="64">
        <f t="shared" si="294"/>
        <v>0.14545608000000002</v>
      </c>
      <c r="AP86" s="50">
        <f t="shared" si="295"/>
        <v>1.18442808</v>
      </c>
      <c r="AQ86" s="20">
        <v>7.6399999999999996E-2</v>
      </c>
      <c r="AR86" s="110">
        <f t="shared" si="296"/>
        <v>1.1183494608</v>
      </c>
      <c r="AS86" s="78">
        <f t="shared" si="297"/>
        <v>0.15656892451200002</v>
      </c>
      <c r="AT86" s="110">
        <f t="shared" si="298"/>
        <v>1.2749183853120001</v>
      </c>
      <c r="AU86" s="14">
        <v>7.0000000000000001E-3</v>
      </c>
      <c r="AV86" s="111">
        <v>1.0706</v>
      </c>
      <c r="AW86" s="79">
        <f t="shared" si="299"/>
        <v>0.14988400000000002</v>
      </c>
      <c r="AX86" s="111">
        <f t="shared" si="300"/>
        <v>1.2204839999999999</v>
      </c>
      <c r="AY86" s="268">
        <v>4.4999999999999998E-2</v>
      </c>
      <c r="AZ86" s="111">
        <f t="shared" si="301"/>
        <v>1.1187769999999999</v>
      </c>
      <c r="BA86" s="79">
        <f t="shared" si="268"/>
        <v>0.16781654999999998</v>
      </c>
      <c r="BB86" s="111">
        <f t="shared" si="302"/>
        <v>1.2865935499999999</v>
      </c>
      <c r="BC86" s="268">
        <v>0.11</v>
      </c>
      <c r="BD86" s="111">
        <f t="shared" si="303"/>
        <v>1.2418424699999999</v>
      </c>
      <c r="BE86" s="79">
        <f t="shared" ref="BE86:BE89" si="307">+BD86*$BA$5</f>
        <v>0.18627637049999998</v>
      </c>
      <c r="BF86" s="111">
        <f t="shared" si="304"/>
        <v>1.4281188404999998</v>
      </c>
      <c r="BG86" s="268">
        <v>6.2399999999999997E-2</v>
      </c>
      <c r="BH86" s="111">
        <f t="shared" si="305"/>
        <v>1.3193334401279999</v>
      </c>
      <c r="BI86" s="79">
        <f t="shared" ref="BI86:BI89" si="308">+BH86*$BA$5</f>
        <v>0.19790001601919999</v>
      </c>
      <c r="BJ86" s="111">
        <f t="shared" si="306"/>
        <v>1.5172334561471998</v>
      </c>
    </row>
    <row r="87" spans="1:62" s="1" customFormat="1" x14ac:dyDescent="0.25">
      <c r="A87" s="41" t="s">
        <v>25</v>
      </c>
      <c r="B87" s="43">
        <v>0</v>
      </c>
      <c r="C87" s="43">
        <f t="shared" si="271"/>
        <v>0</v>
      </c>
      <c r="D87" s="43">
        <f t="shared" si="272"/>
        <v>0</v>
      </c>
      <c r="E87" s="44">
        <v>0.54</v>
      </c>
      <c r="F87" s="43">
        <f t="shared" si="273"/>
        <v>0</v>
      </c>
      <c r="G87" s="43">
        <v>0.92</v>
      </c>
      <c r="H87" s="43">
        <f t="shared" si="274"/>
        <v>0.12880000000000003</v>
      </c>
      <c r="I87" s="43">
        <f t="shared" si="275"/>
        <v>1.0488</v>
      </c>
      <c r="J87" s="44">
        <v>6.5199999999999994E-2</v>
      </c>
      <c r="K87" s="43">
        <f t="shared" si="276"/>
        <v>5.9983999999999996E-2</v>
      </c>
      <c r="L87" s="43">
        <f t="shared" si="277"/>
        <v>0.97998400000000008</v>
      </c>
      <c r="M87" s="43">
        <f t="shared" si="278"/>
        <v>0.13719776000000003</v>
      </c>
      <c r="N87" s="43">
        <f t="shared" si="279"/>
        <v>1.11718176</v>
      </c>
      <c r="O87" s="41">
        <v>1</v>
      </c>
      <c r="P87" s="41">
        <v>1.1399999999999999</v>
      </c>
      <c r="Q87" s="47">
        <v>0.08</v>
      </c>
      <c r="R87" s="48"/>
      <c r="S87" s="44">
        <v>0.15</v>
      </c>
      <c r="T87" s="45">
        <f t="shared" si="280"/>
        <v>0.14699760000000001</v>
      </c>
      <c r="U87" s="45">
        <f t="shared" si="281"/>
        <v>1.1269816000000001</v>
      </c>
      <c r="V87" s="43">
        <f t="shared" si="282"/>
        <v>0.15777742400000003</v>
      </c>
      <c r="W87" s="43">
        <f t="shared" si="283"/>
        <v>1.2847590240000002</v>
      </c>
      <c r="X87" s="50">
        <v>1.0900000000000001</v>
      </c>
      <c r="Y87" s="48">
        <f t="shared" si="244"/>
        <v>0.15260000000000001</v>
      </c>
      <c r="Z87" s="50">
        <f t="shared" si="284"/>
        <v>1.2426000000000001</v>
      </c>
      <c r="AA87" s="49">
        <v>7.3400000000000007E-2</v>
      </c>
      <c r="AB87" s="64">
        <f t="shared" si="285"/>
        <v>8.0006000000000008E-2</v>
      </c>
      <c r="AC87" s="50">
        <f t="shared" si="286"/>
        <v>1.1700060000000001</v>
      </c>
      <c r="AD87" s="50">
        <v>1.17</v>
      </c>
      <c r="AE87" s="64">
        <f t="shared" si="287"/>
        <v>0.1638</v>
      </c>
      <c r="AF87" s="50">
        <f t="shared" si="288"/>
        <v>1.3337999999999999</v>
      </c>
      <c r="AG87" s="49">
        <v>7.3499999999999996E-2</v>
      </c>
      <c r="AH87" s="48">
        <f t="shared" si="289"/>
        <v>8.5994999999999988E-2</v>
      </c>
      <c r="AI87" s="50">
        <f t="shared" si="290"/>
        <v>1.255995</v>
      </c>
      <c r="AJ87" s="50">
        <v>1.256</v>
      </c>
      <c r="AK87" s="64">
        <f t="shared" si="291"/>
        <v>0.17584000000000002</v>
      </c>
      <c r="AL87" s="50">
        <f t="shared" si="292"/>
        <v>1.43184</v>
      </c>
      <c r="AM87" s="20">
        <v>0.122</v>
      </c>
      <c r="AN87" s="50">
        <f t="shared" si="293"/>
        <v>1.409232</v>
      </c>
      <c r="AO87" s="64">
        <f t="shared" si="294"/>
        <v>0.19729248000000002</v>
      </c>
      <c r="AP87" s="50">
        <f t="shared" si="295"/>
        <v>1.60652448</v>
      </c>
      <c r="AQ87" s="20">
        <v>7.6399999999999996E-2</v>
      </c>
      <c r="AR87" s="110">
        <f t="shared" si="296"/>
        <v>1.5168973247999999</v>
      </c>
      <c r="AS87" s="78">
        <f t="shared" si="297"/>
        <v>0.21236562547200002</v>
      </c>
      <c r="AT87" s="110">
        <f t="shared" si="298"/>
        <v>1.7292629502720001</v>
      </c>
      <c r="AU87" s="14">
        <v>0.01</v>
      </c>
      <c r="AV87" s="111">
        <v>1.5321</v>
      </c>
      <c r="AW87" s="79">
        <f t="shared" si="299"/>
        <v>0.21449400000000002</v>
      </c>
      <c r="AX87" s="111">
        <f t="shared" si="300"/>
        <v>1.746594</v>
      </c>
      <c r="AY87" s="268">
        <v>0.05</v>
      </c>
      <c r="AZ87" s="111">
        <f t="shared" si="301"/>
        <v>1.6087050000000001</v>
      </c>
      <c r="BA87" s="79">
        <f t="shared" si="268"/>
        <v>0.24130574999999999</v>
      </c>
      <c r="BB87" s="111">
        <f t="shared" si="302"/>
        <v>1.85001075</v>
      </c>
      <c r="BC87" s="268">
        <v>0.12</v>
      </c>
      <c r="BD87" s="111">
        <f t="shared" si="303"/>
        <v>1.8017496</v>
      </c>
      <c r="BE87" s="79">
        <f t="shared" si="307"/>
        <v>0.27026243999999999</v>
      </c>
      <c r="BF87" s="111">
        <f t="shared" si="304"/>
        <v>2.0720120399999997</v>
      </c>
      <c r="BG87" s="268">
        <v>6.2399999999999997E-2</v>
      </c>
      <c r="BH87" s="111">
        <f t="shared" si="305"/>
        <v>1.9141787750399999</v>
      </c>
      <c r="BI87" s="79">
        <f t="shared" si="308"/>
        <v>0.28712681625599995</v>
      </c>
      <c r="BJ87" s="111">
        <f t="shared" si="306"/>
        <v>2.2013055912959998</v>
      </c>
    </row>
    <row r="88" spans="1:62" s="1" customFormat="1" x14ac:dyDescent="0.25">
      <c r="A88" s="41" t="s">
        <v>26</v>
      </c>
      <c r="B88" s="43">
        <v>0</v>
      </c>
      <c r="C88" s="43">
        <f t="shared" si="271"/>
        <v>0</v>
      </c>
      <c r="D88" s="43">
        <f t="shared" si="272"/>
        <v>0</v>
      </c>
      <c r="E88" s="44">
        <v>0.84</v>
      </c>
      <c r="F88" s="43">
        <f t="shared" si="273"/>
        <v>0</v>
      </c>
      <c r="G88" s="43">
        <v>1.1000000000000001</v>
      </c>
      <c r="H88" s="43">
        <f t="shared" si="274"/>
        <v>0.15400000000000003</v>
      </c>
      <c r="I88" s="43">
        <f t="shared" si="275"/>
        <v>1.254</v>
      </c>
      <c r="J88" s="44">
        <v>3.6400000000000002E-2</v>
      </c>
      <c r="K88" s="43">
        <f t="shared" si="276"/>
        <v>4.0040000000000006E-2</v>
      </c>
      <c r="L88" s="43">
        <f t="shared" si="277"/>
        <v>1.1400400000000002</v>
      </c>
      <c r="M88" s="43">
        <f t="shared" si="278"/>
        <v>0.15960560000000004</v>
      </c>
      <c r="N88" s="43">
        <f t="shared" si="279"/>
        <v>1.2996456000000003</v>
      </c>
      <c r="O88" s="41">
        <v>1.1599999999999999</v>
      </c>
      <c r="P88" s="41">
        <v>1.32</v>
      </c>
      <c r="Q88" s="47">
        <v>0.05</v>
      </c>
      <c r="R88" s="48"/>
      <c r="S88" s="44">
        <v>0.15</v>
      </c>
      <c r="T88" s="45">
        <f t="shared" si="280"/>
        <v>0.17100600000000002</v>
      </c>
      <c r="U88" s="45">
        <f t="shared" si="281"/>
        <v>1.3110460000000002</v>
      </c>
      <c r="V88" s="43">
        <f t="shared" si="282"/>
        <v>0.18354644000000003</v>
      </c>
      <c r="W88" s="43">
        <f t="shared" si="283"/>
        <v>1.4945924400000001</v>
      </c>
      <c r="X88" s="50">
        <v>1.29</v>
      </c>
      <c r="Y88" s="48">
        <f t="shared" si="244"/>
        <v>0.18060000000000001</v>
      </c>
      <c r="Z88" s="50">
        <f t="shared" si="284"/>
        <v>1.4706000000000001</v>
      </c>
      <c r="AA88" s="49">
        <v>6.9800000000000001E-2</v>
      </c>
      <c r="AB88" s="64">
        <f t="shared" si="285"/>
        <v>9.0041999999999997E-2</v>
      </c>
      <c r="AC88" s="50">
        <f t="shared" si="286"/>
        <v>1.380042</v>
      </c>
      <c r="AD88" s="50">
        <v>1.38</v>
      </c>
      <c r="AE88" s="64">
        <f t="shared" si="287"/>
        <v>0.19320000000000001</v>
      </c>
      <c r="AF88" s="50">
        <f t="shared" si="288"/>
        <v>1.5731999999999999</v>
      </c>
      <c r="AG88" s="49">
        <v>7.3899999999999993E-2</v>
      </c>
      <c r="AH88" s="48">
        <f t="shared" si="289"/>
        <v>0.10198199999999999</v>
      </c>
      <c r="AI88" s="50">
        <f t="shared" si="290"/>
        <v>1.4819819999999999</v>
      </c>
      <c r="AJ88" s="50">
        <v>1.482</v>
      </c>
      <c r="AK88" s="64">
        <f t="shared" si="291"/>
        <v>0.20748000000000003</v>
      </c>
      <c r="AL88" s="50">
        <f t="shared" si="292"/>
        <v>1.6894800000000001</v>
      </c>
      <c r="AM88" s="20">
        <v>0.122</v>
      </c>
      <c r="AN88" s="50">
        <f t="shared" si="293"/>
        <v>1.6628039999999999</v>
      </c>
      <c r="AO88" s="64">
        <f t="shared" si="294"/>
        <v>0.23279256000000001</v>
      </c>
      <c r="AP88" s="50">
        <f t="shared" si="295"/>
        <v>1.89559656</v>
      </c>
      <c r="AQ88" s="20">
        <v>7.6399999999999996E-2</v>
      </c>
      <c r="AR88" s="110">
        <f t="shared" si="296"/>
        <v>1.7898422255999999</v>
      </c>
      <c r="AS88" s="78">
        <f t="shared" si="297"/>
        <v>0.250577911584</v>
      </c>
      <c r="AT88" s="110">
        <f t="shared" si="298"/>
        <v>2.0404201371839998</v>
      </c>
      <c r="AU88" s="14">
        <v>0</v>
      </c>
      <c r="AV88" s="111">
        <v>1.7898000000000001</v>
      </c>
      <c r="AW88" s="79">
        <f t="shared" si="299"/>
        <v>0.25057200000000002</v>
      </c>
      <c r="AX88" s="111">
        <f t="shared" si="300"/>
        <v>2.0403720000000001</v>
      </c>
      <c r="AY88" s="268">
        <v>0.06</v>
      </c>
      <c r="AZ88" s="111">
        <f t="shared" si="301"/>
        <v>1.8971880000000001</v>
      </c>
      <c r="BA88" s="79">
        <f t="shared" si="268"/>
        <v>0.2845782</v>
      </c>
      <c r="BB88" s="111">
        <f t="shared" si="302"/>
        <v>2.1817662000000002</v>
      </c>
      <c r="BC88" s="268">
        <v>0.13</v>
      </c>
      <c r="BD88" s="111">
        <f t="shared" si="303"/>
        <v>2.1438224400000001</v>
      </c>
      <c r="BE88" s="79">
        <f t="shared" si="307"/>
        <v>0.32157336600000003</v>
      </c>
      <c r="BF88" s="111">
        <f t="shared" si="304"/>
        <v>2.4653958060000001</v>
      </c>
      <c r="BG88" s="268">
        <v>6.2399999999999997E-2</v>
      </c>
      <c r="BH88" s="111">
        <f t="shared" si="305"/>
        <v>2.277596960256</v>
      </c>
      <c r="BI88" s="79">
        <f t="shared" si="308"/>
        <v>0.34163954403839997</v>
      </c>
      <c r="BJ88" s="111">
        <f t="shared" si="306"/>
        <v>2.6192365042943999</v>
      </c>
    </row>
    <row r="89" spans="1:62" s="1" customFormat="1" x14ac:dyDescent="0.25">
      <c r="A89" s="41" t="s">
        <v>176</v>
      </c>
      <c r="B89" s="43"/>
      <c r="C89" s="43"/>
      <c r="D89" s="43"/>
      <c r="E89" s="44"/>
      <c r="F89" s="43"/>
      <c r="G89" s="43"/>
      <c r="H89" s="43"/>
      <c r="I89" s="43"/>
      <c r="J89" s="44"/>
      <c r="K89" s="43"/>
      <c r="L89" s="43">
        <v>58.25</v>
      </c>
      <c r="M89" s="43">
        <f t="shared" si="278"/>
        <v>8.1550000000000011</v>
      </c>
      <c r="N89" s="43">
        <f t="shared" si="279"/>
        <v>66.405000000000001</v>
      </c>
      <c r="O89" s="41"/>
      <c r="P89" s="41" t="s">
        <v>12</v>
      </c>
      <c r="Q89" s="47">
        <v>-1</v>
      </c>
      <c r="R89" s="48" t="s">
        <v>182</v>
      </c>
      <c r="S89" s="44">
        <v>0.15</v>
      </c>
      <c r="T89" s="45">
        <f t="shared" si="280"/>
        <v>8.7374999999999989</v>
      </c>
      <c r="U89" s="45">
        <f t="shared" si="281"/>
        <v>66.987499999999997</v>
      </c>
      <c r="V89" s="43">
        <f t="shared" si="282"/>
        <v>9.3782500000000013</v>
      </c>
      <c r="W89" s="43">
        <f t="shared" si="283"/>
        <v>76.365749999999991</v>
      </c>
      <c r="X89" s="64">
        <v>66.989999999999995</v>
      </c>
      <c r="Y89" s="48">
        <f t="shared" si="244"/>
        <v>9.3786000000000005</v>
      </c>
      <c r="Z89" s="64">
        <f t="shared" si="284"/>
        <v>76.368600000000001</v>
      </c>
      <c r="AA89" s="49">
        <v>7.4999999999999997E-2</v>
      </c>
      <c r="AB89" s="64">
        <f t="shared" si="285"/>
        <v>5.0242499999999994</v>
      </c>
      <c r="AC89" s="50">
        <f t="shared" si="286"/>
        <v>72.01424999999999</v>
      </c>
      <c r="AD89" s="64">
        <v>72.010000000000005</v>
      </c>
      <c r="AE89" s="64">
        <f t="shared" si="287"/>
        <v>10.081400000000002</v>
      </c>
      <c r="AF89" s="64">
        <f t="shared" si="288"/>
        <v>82.091400000000007</v>
      </c>
      <c r="AG89" s="49">
        <v>7.3899999999999993E-2</v>
      </c>
      <c r="AH89" s="48">
        <f t="shared" si="289"/>
        <v>5.3215389999999996</v>
      </c>
      <c r="AI89" s="50">
        <f t="shared" si="290"/>
        <v>77.331539000000006</v>
      </c>
      <c r="AJ89" s="64">
        <v>77.33</v>
      </c>
      <c r="AK89" s="64">
        <f t="shared" si="291"/>
        <v>10.8262</v>
      </c>
      <c r="AL89" s="64">
        <f t="shared" si="292"/>
        <v>88.156199999999998</v>
      </c>
      <c r="AM89" s="20">
        <v>0.122</v>
      </c>
      <c r="AN89" s="64">
        <f t="shared" si="293"/>
        <v>86.764259999999993</v>
      </c>
      <c r="AO89" s="64">
        <f t="shared" si="294"/>
        <v>12.146996400000001</v>
      </c>
      <c r="AP89" s="64">
        <f t="shared" si="295"/>
        <v>98.911256399999999</v>
      </c>
      <c r="AQ89" s="20">
        <v>7.6399999999999996E-2</v>
      </c>
      <c r="AR89" s="78">
        <f t="shared" si="296"/>
        <v>93.393049463999986</v>
      </c>
      <c r="AS89" s="78">
        <f t="shared" si="297"/>
        <v>13.07502692496</v>
      </c>
      <c r="AT89" s="78">
        <f t="shared" si="298"/>
        <v>106.46807638895999</v>
      </c>
      <c r="AU89" s="14">
        <v>1.7999999999999999E-2</v>
      </c>
      <c r="AV89" s="79">
        <f t="shared" ref="AV89" si="309">+AR89*AU89+AR89</f>
        <v>95.07412435435198</v>
      </c>
      <c r="AW89" s="79">
        <f t="shared" si="299"/>
        <v>13.310377409609279</v>
      </c>
      <c r="AX89" s="79">
        <f t="shared" si="300"/>
        <v>108.38450176396125</v>
      </c>
      <c r="AY89" s="268">
        <v>4.99E-2</v>
      </c>
      <c r="AZ89" s="79">
        <f t="shared" si="301"/>
        <v>99.818323159634147</v>
      </c>
      <c r="BA89" s="79">
        <f t="shared" si="268"/>
        <v>14.972748473945121</v>
      </c>
      <c r="BB89" s="79">
        <f t="shared" si="302"/>
        <v>114.79107163357926</v>
      </c>
      <c r="BC89" s="268">
        <v>0.13073000000000001</v>
      </c>
      <c r="BD89" s="79">
        <f t="shared" si="303"/>
        <v>112.86757254629312</v>
      </c>
      <c r="BE89" s="79">
        <f t="shared" si="307"/>
        <v>16.930135881943968</v>
      </c>
      <c r="BF89" s="79">
        <f t="shared" si="304"/>
        <v>129.79770842823709</v>
      </c>
      <c r="BG89" s="268">
        <v>6.2399999999999997E-2</v>
      </c>
      <c r="BH89" s="79">
        <f t="shared" si="305"/>
        <v>119.91050907318181</v>
      </c>
      <c r="BI89" s="79">
        <f t="shared" si="308"/>
        <v>17.986576360977271</v>
      </c>
      <c r="BJ89" s="79">
        <f t="shared" si="306"/>
        <v>137.8970854341591</v>
      </c>
    </row>
    <row r="90" spans="1:62" s="1" customFormat="1" ht="15.75" x14ac:dyDescent="0.25">
      <c r="A90" s="67" t="s">
        <v>173</v>
      </c>
      <c r="B90" s="66"/>
      <c r="C90" s="66"/>
      <c r="D90" s="66"/>
      <c r="E90" s="66"/>
      <c r="F90" s="66"/>
      <c r="G90" s="66"/>
      <c r="H90" s="66"/>
      <c r="I90" s="66"/>
      <c r="J90" s="66"/>
      <c r="K90" s="66"/>
      <c r="L90" s="66"/>
      <c r="M90" s="66"/>
      <c r="N90" s="66"/>
      <c r="O90" s="68"/>
      <c r="P90" s="68"/>
      <c r="Q90" s="66"/>
      <c r="R90" s="69" t="s">
        <v>180</v>
      </c>
      <c r="S90" s="66" t="s">
        <v>184</v>
      </c>
      <c r="T90" s="66"/>
      <c r="U90" s="66"/>
      <c r="V90" s="66"/>
      <c r="W90" s="66"/>
      <c r="X90" s="69"/>
      <c r="Y90" s="69"/>
      <c r="Z90" s="69"/>
      <c r="AA90" s="71"/>
      <c r="AB90" s="69"/>
      <c r="AC90" s="72"/>
      <c r="AD90" s="69"/>
      <c r="AE90" s="70"/>
      <c r="AF90" s="69"/>
      <c r="AG90" s="71"/>
      <c r="AH90" s="69"/>
      <c r="AI90" s="72"/>
      <c r="AJ90" s="69"/>
      <c r="AK90" s="70"/>
      <c r="AL90" s="69"/>
      <c r="AM90" s="73"/>
      <c r="AN90" s="70"/>
      <c r="AO90" s="70"/>
      <c r="AP90" s="69"/>
      <c r="AQ90" s="73"/>
      <c r="AR90" s="74"/>
      <c r="AS90" s="74"/>
      <c r="AT90" s="75"/>
      <c r="AU90" s="14"/>
      <c r="AV90" s="76"/>
      <c r="AW90" s="76"/>
      <c r="AX90" s="77"/>
      <c r="AY90" s="2"/>
      <c r="AZ90" s="76"/>
      <c r="BA90" s="76"/>
      <c r="BB90" s="77"/>
      <c r="BC90" s="2"/>
      <c r="BD90" s="76"/>
      <c r="BE90" s="76"/>
      <c r="BF90" s="77"/>
      <c r="BG90" s="2"/>
      <c r="BH90" s="76"/>
      <c r="BI90" s="76"/>
      <c r="BJ90" s="77"/>
    </row>
    <row r="91" spans="1:62" s="1" customFormat="1" ht="15" customHeight="1" x14ac:dyDescent="0.25">
      <c r="A91" s="22" t="s">
        <v>362</v>
      </c>
      <c r="B91" s="121"/>
      <c r="C91" s="121"/>
      <c r="D91" s="121"/>
      <c r="E91" s="122"/>
      <c r="F91" s="123"/>
      <c r="G91" s="123"/>
      <c r="H91" s="123"/>
      <c r="I91" s="123"/>
      <c r="J91" s="124"/>
      <c r="K91" s="121"/>
      <c r="L91" s="121"/>
      <c r="M91" s="121"/>
      <c r="N91" s="121"/>
      <c r="O91" s="125"/>
      <c r="P91" s="125"/>
      <c r="Q91" s="126"/>
      <c r="R91" s="48"/>
      <c r="S91" s="124"/>
      <c r="T91" s="127"/>
      <c r="U91" s="127"/>
      <c r="V91" s="121"/>
      <c r="W91" s="121"/>
      <c r="X91" s="29"/>
      <c r="Y91" s="31"/>
      <c r="Z91" s="29"/>
      <c r="AA91" s="30"/>
      <c r="AB91" s="128"/>
      <c r="AC91" s="29"/>
      <c r="AD91" s="29"/>
      <c r="AE91" s="128"/>
      <c r="AF91" s="29"/>
      <c r="AG91" s="30"/>
      <c r="AH91" s="29"/>
      <c r="AI91" s="29"/>
      <c r="AJ91" s="29"/>
      <c r="AK91" s="128"/>
      <c r="AL91" s="29"/>
      <c r="AM91" s="17"/>
      <c r="AN91" s="129"/>
      <c r="AO91" s="129"/>
      <c r="AP91" s="130"/>
      <c r="AQ91" s="17"/>
      <c r="AR91" s="131"/>
      <c r="AS91" s="131"/>
      <c r="AT91" s="132"/>
      <c r="AU91" s="20"/>
      <c r="AV91" s="76"/>
      <c r="AW91" s="76"/>
      <c r="AX91" s="120"/>
      <c r="AY91" s="2"/>
      <c r="AZ91" s="76"/>
      <c r="BA91" s="76"/>
      <c r="BB91" s="120"/>
      <c r="BC91" s="2"/>
      <c r="BD91" s="76"/>
      <c r="BE91" s="76"/>
      <c r="BF91" s="120"/>
      <c r="BG91" s="2"/>
      <c r="BH91" s="76"/>
      <c r="BI91" s="76"/>
      <c r="BJ91" s="120"/>
    </row>
    <row r="92" spans="1:62" s="1" customFormat="1" ht="15" customHeight="1" x14ac:dyDescent="0.25">
      <c r="A92" s="133" t="s">
        <v>340</v>
      </c>
      <c r="B92" s="121"/>
      <c r="C92" s="121"/>
      <c r="D92" s="121"/>
      <c r="E92" s="122"/>
      <c r="F92" s="123"/>
      <c r="G92" s="123"/>
      <c r="H92" s="123"/>
      <c r="I92" s="123"/>
      <c r="J92" s="124"/>
      <c r="K92" s="121"/>
      <c r="L92" s="121"/>
      <c r="M92" s="121"/>
      <c r="N92" s="121"/>
      <c r="O92" s="125"/>
      <c r="P92" s="125"/>
      <c r="Q92" s="126"/>
      <c r="R92" s="48"/>
      <c r="S92" s="124"/>
      <c r="T92" s="127"/>
      <c r="U92" s="127"/>
      <c r="V92" s="121"/>
      <c r="W92" s="121"/>
      <c r="X92" s="29"/>
      <c r="Y92" s="31"/>
      <c r="Z92" s="29"/>
      <c r="AA92" s="30"/>
      <c r="AB92" s="128"/>
      <c r="AC92" s="29"/>
      <c r="AD92" s="29"/>
      <c r="AE92" s="128"/>
      <c r="AF92" s="29"/>
      <c r="AG92" s="30"/>
      <c r="AH92" s="29"/>
      <c r="AI92" s="29"/>
      <c r="AJ92" s="29"/>
      <c r="AK92" s="128"/>
      <c r="AL92" s="29"/>
      <c r="AM92" s="17"/>
      <c r="AN92" s="128">
        <v>328.68989999999997</v>
      </c>
      <c r="AO92" s="128">
        <f t="shared" ref="AO92:AO109" si="310">+AN92*$AE$5</f>
        <v>46.016585999999997</v>
      </c>
      <c r="AP92" s="128">
        <f t="shared" ref="AP92:AP109" si="311">+AN92+AO92</f>
        <v>374.70648599999998</v>
      </c>
      <c r="AQ92" s="134">
        <v>7.6399999999999996E-2</v>
      </c>
      <c r="AR92" s="97">
        <f t="shared" ref="AR92:AR93" si="312">+AN92*AQ92+AN92</f>
        <v>353.80180835999994</v>
      </c>
      <c r="AS92" s="97">
        <f t="shared" ref="AS92:AS94" si="313">+AR92*$AS$5</f>
        <v>49.532253170399997</v>
      </c>
      <c r="AT92" s="97">
        <f t="shared" ref="AT92:AT94" si="314">+AR92+AS92</f>
        <v>403.33406153039994</v>
      </c>
      <c r="AU92" s="20">
        <v>1.8800000000000001E-2</v>
      </c>
      <c r="AV92" s="97">
        <f t="shared" ref="AV92" si="315">+AR92*AU92+AR92</f>
        <v>360.45328235716795</v>
      </c>
      <c r="AW92" s="97">
        <f t="shared" ref="AW92:AW94" si="316">+AV92*$AS$5</f>
        <v>50.463459530003519</v>
      </c>
      <c r="AX92" s="97">
        <f t="shared" ref="AX92:AX94" si="317">+AV92+AW92</f>
        <v>410.9167418871715</v>
      </c>
      <c r="AY92" s="268">
        <v>0.08</v>
      </c>
      <c r="AZ92" s="97">
        <f t="shared" ref="AZ92:AZ94" si="318">+AV92*AY92+AV92</f>
        <v>389.2895449457414</v>
      </c>
      <c r="BA92" s="79">
        <f t="shared" ref="BA92:BA106" si="319">+AZ92*$BA$5</f>
        <v>58.393431741861207</v>
      </c>
      <c r="BB92" s="97">
        <f t="shared" ref="BB92:BB94" si="320">+AZ92+BA92</f>
        <v>447.6829766876026</v>
      </c>
      <c r="BC92" s="268">
        <v>0.13800000000000001</v>
      </c>
      <c r="BD92" s="97">
        <f t="shared" ref="BD92:BD94" si="321">+AZ92*BC92+AZ92</f>
        <v>443.01150214825373</v>
      </c>
      <c r="BE92" s="79">
        <f t="shared" ref="BE92:BE94" si="322">+BD92*$BA$5</f>
        <v>66.451725322238062</v>
      </c>
      <c r="BF92" s="97">
        <f t="shared" ref="BF92:BF94" si="323">+BD92+BE92</f>
        <v>509.4632274704918</v>
      </c>
      <c r="BG92" s="268">
        <v>6.2399999999999997E-2</v>
      </c>
      <c r="BH92" s="97">
        <f t="shared" ref="BH92:BH94" si="324">+BD92*BG92+BD92</f>
        <v>470.65541988230473</v>
      </c>
      <c r="BI92" s="79">
        <f t="shared" ref="BI92:BI94" si="325">+BH92*$BA$5</f>
        <v>70.598312982345703</v>
      </c>
      <c r="BJ92" s="97">
        <f t="shared" ref="BJ92:BJ94" si="326">+BH92+BI92</f>
        <v>541.25373286465037</v>
      </c>
    </row>
    <row r="93" spans="1:62" s="1" customFormat="1" ht="15" customHeight="1" x14ac:dyDescent="0.25">
      <c r="A93" s="133" t="s">
        <v>250</v>
      </c>
      <c r="B93" s="121"/>
      <c r="C93" s="121"/>
      <c r="D93" s="121"/>
      <c r="E93" s="122"/>
      <c r="F93" s="123"/>
      <c r="G93" s="123"/>
      <c r="H93" s="123"/>
      <c r="I93" s="123"/>
      <c r="J93" s="124"/>
      <c r="K93" s="121"/>
      <c r="L93" s="121"/>
      <c r="M93" s="121"/>
      <c r="N93" s="121"/>
      <c r="O93" s="125"/>
      <c r="P93" s="125"/>
      <c r="Q93" s="126"/>
      <c r="R93" s="48"/>
      <c r="S93" s="124"/>
      <c r="T93" s="127"/>
      <c r="U93" s="127"/>
      <c r="V93" s="121"/>
      <c r="W93" s="121"/>
      <c r="X93" s="29"/>
      <c r="Y93" s="31"/>
      <c r="Z93" s="29"/>
      <c r="AA93" s="30"/>
      <c r="AB93" s="128"/>
      <c r="AC93" s="29"/>
      <c r="AD93" s="29"/>
      <c r="AE93" s="128"/>
      <c r="AF93" s="29"/>
      <c r="AG93" s="30"/>
      <c r="AH93" s="29"/>
      <c r="AI93" s="29"/>
      <c r="AJ93" s="29"/>
      <c r="AK93" s="128"/>
      <c r="AL93" s="29"/>
      <c r="AM93" s="17"/>
      <c r="AN93" s="29">
        <v>1.4253887999999999</v>
      </c>
      <c r="AO93" s="128">
        <f t="shared" si="310"/>
        <v>0.199554432</v>
      </c>
      <c r="AP93" s="29">
        <f t="shared" si="311"/>
        <v>1.6249432319999999</v>
      </c>
      <c r="AQ93" s="134">
        <v>7.6399999999999996E-2</v>
      </c>
      <c r="AR93" s="135">
        <f t="shared" si="312"/>
        <v>1.5342885043199999</v>
      </c>
      <c r="AS93" s="135">
        <f t="shared" si="313"/>
        <v>0.2148003906048</v>
      </c>
      <c r="AT93" s="135">
        <f t="shared" si="314"/>
        <v>1.7490888949247998</v>
      </c>
      <c r="AU93" s="20">
        <v>0</v>
      </c>
      <c r="AV93" s="135">
        <v>1.5630999999999999</v>
      </c>
      <c r="AW93" s="135">
        <f t="shared" si="316"/>
        <v>0.218834</v>
      </c>
      <c r="AX93" s="135">
        <f t="shared" si="317"/>
        <v>1.7819339999999999</v>
      </c>
      <c r="AY93" s="268">
        <v>7.2999999999999995E-2</v>
      </c>
      <c r="AZ93" s="135">
        <f t="shared" si="318"/>
        <v>1.6772062999999999</v>
      </c>
      <c r="BA93" s="79">
        <f t="shared" si="319"/>
        <v>0.251580945</v>
      </c>
      <c r="BB93" s="135">
        <f t="shared" si="320"/>
        <v>1.9287872449999999</v>
      </c>
      <c r="BC93" s="268">
        <v>0.12</v>
      </c>
      <c r="BD93" s="135">
        <f t="shared" si="321"/>
        <v>1.878471056</v>
      </c>
      <c r="BE93" s="79">
        <f t="shared" si="322"/>
        <v>0.28177065839999998</v>
      </c>
      <c r="BF93" s="135">
        <f t="shared" si="323"/>
        <v>2.1602417144000001</v>
      </c>
      <c r="BG93" s="268">
        <v>6.2399999999999997E-2</v>
      </c>
      <c r="BH93" s="135">
        <f t="shared" si="324"/>
        <v>1.9956876498944001</v>
      </c>
      <c r="BI93" s="79">
        <f t="shared" si="325"/>
        <v>0.29935314748415998</v>
      </c>
      <c r="BJ93" s="135">
        <f t="shared" si="326"/>
        <v>2.2950407973785598</v>
      </c>
    </row>
    <row r="94" spans="1:62" s="1" customFormat="1" ht="15" customHeight="1" x14ac:dyDescent="0.25">
      <c r="A94" s="133" t="s">
        <v>361</v>
      </c>
      <c r="B94" s="121"/>
      <c r="C94" s="121"/>
      <c r="D94" s="121"/>
      <c r="E94" s="122"/>
      <c r="F94" s="123"/>
      <c r="G94" s="123"/>
      <c r="H94" s="123"/>
      <c r="I94" s="123"/>
      <c r="J94" s="124"/>
      <c r="K94" s="121"/>
      <c r="L94" s="121"/>
      <c r="M94" s="121"/>
      <c r="N94" s="121"/>
      <c r="O94" s="125"/>
      <c r="P94" s="125"/>
      <c r="Q94" s="126"/>
      <c r="R94" s="48"/>
      <c r="S94" s="124"/>
      <c r="T94" s="127"/>
      <c r="U94" s="127"/>
      <c r="V94" s="121"/>
      <c r="W94" s="121"/>
      <c r="X94" s="29"/>
      <c r="Y94" s="31"/>
      <c r="Z94" s="29"/>
      <c r="AA94" s="30"/>
      <c r="AB94" s="128"/>
      <c r="AC94" s="29"/>
      <c r="AD94" s="29"/>
      <c r="AE94" s="128"/>
      <c r="AF94" s="29"/>
      <c r="AG94" s="30"/>
      <c r="AH94" s="29"/>
      <c r="AI94" s="29"/>
      <c r="AJ94" s="29"/>
      <c r="AK94" s="128"/>
      <c r="AL94" s="29"/>
      <c r="AM94" s="17"/>
      <c r="AN94" s="29">
        <v>1.5419646</v>
      </c>
      <c r="AO94" s="128">
        <f t="shared" si="310"/>
        <v>0.21587504400000002</v>
      </c>
      <c r="AP94" s="29">
        <f t="shared" si="311"/>
        <v>1.7578396440000001</v>
      </c>
      <c r="AQ94" s="134">
        <v>7.6399999999999996E-2</v>
      </c>
      <c r="AR94" s="135">
        <v>1.6597999999999999</v>
      </c>
      <c r="AS94" s="135">
        <f t="shared" si="313"/>
        <v>0.23237200000000002</v>
      </c>
      <c r="AT94" s="135">
        <f t="shared" si="314"/>
        <v>1.892172</v>
      </c>
      <c r="AU94" s="20">
        <v>0.12</v>
      </c>
      <c r="AV94" s="135">
        <v>1.6763999999999999</v>
      </c>
      <c r="AW94" s="135">
        <f t="shared" si="316"/>
        <v>0.23469600000000002</v>
      </c>
      <c r="AX94" s="135">
        <f t="shared" si="317"/>
        <v>1.9110959999999999</v>
      </c>
      <c r="AY94" s="268">
        <v>8.6999999999999994E-2</v>
      </c>
      <c r="AZ94" s="135">
        <f t="shared" si="318"/>
        <v>1.8222467999999998</v>
      </c>
      <c r="BA94" s="79">
        <f t="shared" si="319"/>
        <v>0.27333701999999999</v>
      </c>
      <c r="BB94" s="135">
        <f t="shared" si="320"/>
        <v>2.0955838199999999</v>
      </c>
      <c r="BC94" s="268">
        <v>0.13</v>
      </c>
      <c r="BD94" s="135">
        <f t="shared" si="321"/>
        <v>2.0591388839999998</v>
      </c>
      <c r="BE94" s="79">
        <f t="shared" si="322"/>
        <v>0.30887083259999998</v>
      </c>
      <c r="BF94" s="135">
        <f t="shared" si="323"/>
        <v>2.3680097165999996</v>
      </c>
      <c r="BG94" s="268">
        <v>6.2399999999999997E-2</v>
      </c>
      <c r="BH94" s="135">
        <f t="shared" si="324"/>
        <v>2.1876291503615999</v>
      </c>
      <c r="BI94" s="79">
        <f t="shared" si="325"/>
        <v>0.32814437255423995</v>
      </c>
      <c r="BJ94" s="135">
        <f t="shared" si="326"/>
        <v>2.5157735229158398</v>
      </c>
    </row>
    <row r="95" spans="1:62" s="1" customFormat="1" ht="15" customHeight="1" x14ac:dyDescent="0.25">
      <c r="A95" s="22" t="s">
        <v>363</v>
      </c>
      <c r="B95" s="121"/>
      <c r="C95" s="121"/>
      <c r="D95" s="121"/>
      <c r="E95" s="122"/>
      <c r="F95" s="123"/>
      <c r="G95" s="123"/>
      <c r="H95" s="123"/>
      <c r="I95" s="123"/>
      <c r="J95" s="124"/>
      <c r="K95" s="121"/>
      <c r="L95" s="121"/>
      <c r="M95" s="121"/>
      <c r="N95" s="121"/>
      <c r="O95" s="125"/>
      <c r="P95" s="125"/>
      <c r="Q95" s="126"/>
      <c r="R95" s="48"/>
      <c r="S95" s="124"/>
      <c r="T95" s="127"/>
      <c r="U95" s="127"/>
      <c r="V95" s="121"/>
      <c r="W95" s="121"/>
      <c r="X95" s="29"/>
      <c r="Y95" s="31"/>
      <c r="Z95" s="29"/>
      <c r="AA95" s="30"/>
      <c r="AB95" s="128"/>
      <c r="AC95" s="29"/>
      <c r="AD95" s="29"/>
      <c r="AE95" s="128"/>
      <c r="AF95" s="29"/>
      <c r="AG95" s="30"/>
      <c r="AH95" s="29"/>
      <c r="AI95" s="29"/>
      <c r="AJ95" s="29"/>
      <c r="AK95" s="128"/>
      <c r="AL95" s="29"/>
      <c r="AM95" s="17"/>
      <c r="AN95" s="130"/>
      <c r="AO95" s="129"/>
      <c r="AP95" s="130"/>
      <c r="AQ95" s="20"/>
      <c r="AR95" s="131"/>
      <c r="AS95" s="131"/>
      <c r="AT95" s="132"/>
      <c r="AU95" s="20"/>
      <c r="AV95" s="131"/>
      <c r="AW95" s="131"/>
      <c r="AX95" s="132"/>
      <c r="AY95" s="2"/>
      <c r="AZ95" s="131"/>
      <c r="BA95" s="131"/>
      <c r="BB95" s="132"/>
      <c r="BC95" s="2"/>
      <c r="BD95" s="131"/>
      <c r="BE95" s="131"/>
      <c r="BF95" s="132"/>
      <c r="BG95" s="2"/>
      <c r="BH95" s="131"/>
      <c r="BI95" s="131"/>
      <c r="BJ95" s="132"/>
    </row>
    <row r="96" spans="1:62" s="1" customFormat="1" ht="15" customHeight="1" x14ac:dyDescent="0.25">
      <c r="A96" s="133" t="s">
        <v>340</v>
      </c>
      <c r="B96" s="121"/>
      <c r="C96" s="121"/>
      <c r="D96" s="121"/>
      <c r="E96" s="122"/>
      <c r="F96" s="123"/>
      <c r="G96" s="123"/>
      <c r="H96" s="123"/>
      <c r="I96" s="123"/>
      <c r="J96" s="124"/>
      <c r="K96" s="121"/>
      <c r="L96" s="121"/>
      <c r="M96" s="121"/>
      <c r="N96" s="121"/>
      <c r="O96" s="125"/>
      <c r="P96" s="125"/>
      <c r="Q96" s="126"/>
      <c r="R96" s="48"/>
      <c r="S96" s="124"/>
      <c r="T96" s="127"/>
      <c r="U96" s="127"/>
      <c r="V96" s="121"/>
      <c r="W96" s="121"/>
      <c r="X96" s="29"/>
      <c r="Y96" s="31"/>
      <c r="Z96" s="29"/>
      <c r="AA96" s="30"/>
      <c r="AB96" s="128"/>
      <c r="AC96" s="29"/>
      <c r="AD96" s="29"/>
      <c r="AE96" s="128"/>
      <c r="AF96" s="29"/>
      <c r="AG96" s="30"/>
      <c r="AH96" s="29"/>
      <c r="AI96" s="29"/>
      <c r="AJ96" s="29"/>
      <c r="AK96" s="128"/>
      <c r="AL96" s="29"/>
      <c r="AM96" s="17"/>
      <c r="AN96" s="128">
        <v>161.59044</v>
      </c>
      <c r="AO96" s="128">
        <f t="shared" si="310"/>
        <v>22.622661600000001</v>
      </c>
      <c r="AP96" s="128">
        <f t="shared" si="311"/>
        <v>184.21310160000002</v>
      </c>
      <c r="AQ96" s="134">
        <v>7.6399999999999996E-2</v>
      </c>
      <c r="AR96" s="97">
        <f t="shared" ref="AR96:AR98" si="327">+AN96*AQ96+AN96</f>
        <v>173.93594961599999</v>
      </c>
      <c r="AS96" s="97">
        <f t="shared" ref="AS96:AS98" si="328">+AR96*$AS$5</f>
        <v>24.35103294624</v>
      </c>
      <c r="AT96" s="97">
        <f t="shared" ref="AT96:AT98" si="329">+AR96+AS96</f>
        <v>198.28698256223998</v>
      </c>
      <c r="AU96" s="20">
        <v>1.8800000000000001E-2</v>
      </c>
      <c r="AV96" s="97">
        <v>180.48</v>
      </c>
      <c r="AW96" s="97">
        <f t="shared" ref="AW96:AW98" si="330">+AV96*$AS$5</f>
        <v>25.267200000000003</v>
      </c>
      <c r="AX96" s="97">
        <f t="shared" ref="AX96:AX98" si="331">+AV96+AW96</f>
        <v>205.74719999999999</v>
      </c>
      <c r="AY96" s="268">
        <v>6.8000000000000005E-2</v>
      </c>
      <c r="AZ96" s="97">
        <f t="shared" ref="AZ96:AZ98" si="332">+AV96*AY96+AV96</f>
        <v>192.75263999999999</v>
      </c>
      <c r="BA96" s="79">
        <f t="shared" si="319"/>
        <v>28.912895999999996</v>
      </c>
      <c r="BB96" s="97">
        <f t="shared" ref="BB96:BB98" si="333">+AZ96+BA96</f>
        <v>221.66553599999997</v>
      </c>
      <c r="BC96" s="268">
        <v>0.13070000000000001</v>
      </c>
      <c r="BD96" s="97">
        <f t="shared" ref="BD96:BD98" si="334">+AZ96*BC96+AZ96</f>
        <v>217.94541004799999</v>
      </c>
      <c r="BE96" s="79">
        <f t="shared" ref="BE96:BE98" si="335">+BD96*$BA$5</f>
        <v>32.691811507199994</v>
      </c>
      <c r="BF96" s="97">
        <f t="shared" ref="BF96:BF98" si="336">+BD96+BE96</f>
        <v>250.63722155519997</v>
      </c>
      <c r="BG96" s="268">
        <v>6.2399999999999997E-2</v>
      </c>
      <c r="BH96" s="97">
        <f t="shared" ref="BH96:BH98" si="337">+BD96*BG96+BD96</f>
        <v>231.54520363499518</v>
      </c>
      <c r="BI96" s="79">
        <f t="shared" ref="BI96:BI98" si="338">+BH96*$BA$5</f>
        <v>34.731780545249272</v>
      </c>
      <c r="BJ96" s="97">
        <f t="shared" ref="BJ96:BJ98" si="339">+BH96+BI96</f>
        <v>266.27698418024443</v>
      </c>
    </row>
    <row r="97" spans="1:62" s="1" customFormat="1" ht="15" customHeight="1" x14ac:dyDescent="0.25">
      <c r="A97" s="133" t="s">
        <v>250</v>
      </c>
      <c r="B97" s="121"/>
      <c r="C97" s="121"/>
      <c r="D97" s="121"/>
      <c r="E97" s="122"/>
      <c r="F97" s="123"/>
      <c r="G97" s="123"/>
      <c r="H97" s="123"/>
      <c r="I97" s="123"/>
      <c r="J97" s="124"/>
      <c r="K97" s="121"/>
      <c r="L97" s="121"/>
      <c r="M97" s="121"/>
      <c r="N97" s="121"/>
      <c r="O97" s="125"/>
      <c r="P97" s="125"/>
      <c r="Q97" s="126"/>
      <c r="R97" s="48"/>
      <c r="S97" s="124"/>
      <c r="T97" s="127"/>
      <c r="U97" s="127"/>
      <c r="V97" s="121"/>
      <c r="W97" s="121"/>
      <c r="X97" s="29"/>
      <c r="Y97" s="31"/>
      <c r="Z97" s="29"/>
      <c r="AA97" s="30"/>
      <c r="AB97" s="128"/>
      <c r="AC97" s="29"/>
      <c r="AD97" s="29"/>
      <c r="AE97" s="128"/>
      <c r="AF97" s="29"/>
      <c r="AG97" s="30"/>
      <c r="AH97" s="29"/>
      <c r="AI97" s="29"/>
      <c r="AJ97" s="29"/>
      <c r="AK97" s="128"/>
      <c r="AL97" s="29"/>
      <c r="AM97" s="17"/>
      <c r="AN97" s="29">
        <v>1.4253887999999999</v>
      </c>
      <c r="AO97" s="128">
        <f t="shared" si="310"/>
        <v>0.199554432</v>
      </c>
      <c r="AP97" s="29">
        <f t="shared" si="311"/>
        <v>1.6249432319999999</v>
      </c>
      <c r="AQ97" s="134">
        <v>7.6399999999999996E-2</v>
      </c>
      <c r="AR97" s="135">
        <f t="shared" si="327"/>
        <v>1.5342885043199999</v>
      </c>
      <c r="AS97" s="135">
        <f t="shared" si="328"/>
        <v>0.2148003906048</v>
      </c>
      <c r="AT97" s="135">
        <f t="shared" si="329"/>
        <v>1.7490888949247998</v>
      </c>
      <c r="AU97" s="20">
        <v>0</v>
      </c>
      <c r="AV97" s="135">
        <v>1.5630999999999999</v>
      </c>
      <c r="AW97" s="135">
        <f t="shared" si="330"/>
        <v>0.218834</v>
      </c>
      <c r="AX97" s="135">
        <f t="shared" si="331"/>
        <v>1.7819339999999999</v>
      </c>
      <c r="AY97" s="268">
        <v>6.8000000000000005E-2</v>
      </c>
      <c r="AZ97" s="135">
        <f t="shared" si="332"/>
        <v>1.6693908</v>
      </c>
      <c r="BA97" s="79">
        <f t="shared" si="319"/>
        <v>0.25040861999999997</v>
      </c>
      <c r="BB97" s="135">
        <f t="shared" si="333"/>
        <v>1.9197994199999999</v>
      </c>
      <c r="BC97" s="268">
        <v>0.13070000000000001</v>
      </c>
      <c r="BD97" s="135">
        <f t="shared" si="334"/>
        <v>1.8875801775599998</v>
      </c>
      <c r="BE97" s="79">
        <f t="shared" si="335"/>
        <v>0.28313702663399998</v>
      </c>
      <c r="BF97" s="135">
        <f t="shared" si="336"/>
        <v>2.1707172041939997</v>
      </c>
      <c r="BG97" s="268">
        <v>6.2399999999999997E-2</v>
      </c>
      <c r="BH97" s="135">
        <f t="shared" si="337"/>
        <v>2.0053651806397439</v>
      </c>
      <c r="BI97" s="79">
        <f t="shared" si="338"/>
        <v>0.3008047770959616</v>
      </c>
      <c r="BJ97" s="135">
        <f t="shared" si="339"/>
        <v>2.3061699577357055</v>
      </c>
    </row>
    <row r="98" spans="1:62" s="1" customFormat="1" ht="15" customHeight="1" x14ac:dyDescent="0.25">
      <c r="A98" s="133" t="s">
        <v>361</v>
      </c>
      <c r="B98" s="121"/>
      <c r="C98" s="121"/>
      <c r="D98" s="121"/>
      <c r="E98" s="122"/>
      <c r="F98" s="123"/>
      <c r="G98" s="123"/>
      <c r="H98" s="123"/>
      <c r="I98" s="123"/>
      <c r="J98" s="124"/>
      <c r="K98" s="121"/>
      <c r="L98" s="121"/>
      <c r="M98" s="121"/>
      <c r="N98" s="121"/>
      <c r="O98" s="125"/>
      <c r="P98" s="125"/>
      <c r="Q98" s="126"/>
      <c r="R98" s="48"/>
      <c r="S98" s="124"/>
      <c r="T98" s="127"/>
      <c r="U98" s="127"/>
      <c r="V98" s="121"/>
      <c r="W98" s="121"/>
      <c r="X98" s="29"/>
      <c r="Y98" s="31"/>
      <c r="Z98" s="29"/>
      <c r="AA98" s="30"/>
      <c r="AB98" s="128"/>
      <c r="AC98" s="29"/>
      <c r="AD98" s="29"/>
      <c r="AE98" s="128"/>
      <c r="AF98" s="29"/>
      <c r="AG98" s="30"/>
      <c r="AH98" s="29"/>
      <c r="AI98" s="29"/>
      <c r="AJ98" s="29"/>
      <c r="AK98" s="128"/>
      <c r="AL98" s="29"/>
      <c r="AM98" s="17"/>
      <c r="AN98" s="29">
        <v>1.5307446</v>
      </c>
      <c r="AO98" s="128">
        <f t="shared" si="310"/>
        <v>0.21430424400000003</v>
      </c>
      <c r="AP98" s="29">
        <f t="shared" si="311"/>
        <v>1.745048844</v>
      </c>
      <c r="AQ98" s="134">
        <v>7.6350000000000001E-2</v>
      </c>
      <c r="AR98" s="135">
        <f t="shared" si="327"/>
        <v>1.64761695021</v>
      </c>
      <c r="AS98" s="135">
        <f t="shared" si="328"/>
        <v>0.23066637302940002</v>
      </c>
      <c r="AT98" s="135">
        <f t="shared" si="329"/>
        <v>1.8782833232394001</v>
      </c>
      <c r="AU98" s="20">
        <v>0.1</v>
      </c>
      <c r="AV98" s="135">
        <v>1.7096</v>
      </c>
      <c r="AW98" s="135">
        <f t="shared" si="330"/>
        <v>0.23934400000000003</v>
      </c>
      <c r="AX98" s="135">
        <f t="shared" si="331"/>
        <v>1.948944</v>
      </c>
      <c r="AY98" s="268">
        <v>6.8000000000000005E-2</v>
      </c>
      <c r="AZ98" s="135">
        <f t="shared" si="332"/>
        <v>1.8258528000000001</v>
      </c>
      <c r="BA98" s="79">
        <f t="shared" si="319"/>
        <v>0.27387792</v>
      </c>
      <c r="BB98" s="135">
        <f t="shared" si="333"/>
        <v>2.0997307200000002</v>
      </c>
      <c r="BC98" s="268">
        <v>0.13070000000000001</v>
      </c>
      <c r="BD98" s="135">
        <f t="shared" si="334"/>
        <v>2.0644917609600002</v>
      </c>
      <c r="BE98" s="79">
        <f t="shared" si="335"/>
        <v>0.309673764144</v>
      </c>
      <c r="BF98" s="135">
        <f t="shared" si="336"/>
        <v>2.3741655251040004</v>
      </c>
      <c r="BG98" s="268">
        <v>6.2399999999999997E-2</v>
      </c>
      <c r="BH98" s="135">
        <f t="shared" si="337"/>
        <v>2.1933160468439041</v>
      </c>
      <c r="BI98" s="79">
        <f t="shared" si="338"/>
        <v>0.32899740702658559</v>
      </c>
      <c r="BJ98" s="135">
        <f t="shared" si="339"/>
        <v>2.5223134538704897</v>
      </c>
    </row>
    <row r="99" spans="1:62" s="1" customFormat="1" ht="15" customHeight="1" x14ac:dyDescent="0.25">
      <c r="A99" s="22" t="s">
        <v>364</v>
      </c>
      <c r="B99" s="121"/>
      <c r="C99" s="121"/>
      <c r="D99" s="121"/>
      <c r="E99" s="122"/>
      <c r="F99" s="123"/>
      <c r="G99" s="123"/>
      <c r="H99" s="123"/>
      <c r="I99" s="123"/>
      <c r="J99" s="124"/>
      <c r="K99" s="121"/>
      <c r="L99" s="121"/>
      <c r="M99" s="121"/>
      <c r="N99" s="121"/>
      <c r="O99" s="125"/>
      <c r="P99" s="125"/>
      <c r="Q99" s="126"/>
      <c r="R99" s="48"/>
      <c r="S99" s="124"/>
      <c r="T99" s="127"/>
      <c r="U99" s="127"/>
      <c r="V99" s="121"/>
      <c r="W99" s="121"/>
      <c r="X99" s="29"/>
      <c r="Y99" s="31"/>
      <c r="Z99" s="29"/>
      <c r="AA99" s="30"/>
      <c r="AB99" s="128"/>
      <c r="AC99" s="29"/>
      <c r="AD99" s="29"/>
      <c r="AE99" s="128"/>
      <c r="AF99" s="29"/>
      <c r="AG99" s="30"/>
      <c r="AH99" s="29"/>
      <c r="AI99" s="29"/>
      <c r="AJ99" s="29"/>
      <c r="AK99" s="128"/>
      <c r="AL99" s="29"/>
      <c r="AM99" s="17"/>
      <c r="AN99" s="130"/>
      <c r="AO99" s="129"/>
      <c r="AP99" s="130"/>
      <c r="AQ99" s="20"/>
      <c r="AR99" s="131"/>
      <c r="AS99" s="131"/>
      <c r="AT99" s="132"/>
      <c r="AU99" s="20"/>
      <c r="AV99" s="131"/>
      <c r="AW99" s="131"/>
      <c r="AX99" s="132"/>
      <c r="AY99" s="2"/>
      <c r="AZ99" s="131"/>
      <c r="BA99" s="131"/>
      <c r="BB99" s="132"/>
      <c r="BC99" s="2"/>
      <c r="BD99" s="131"/>
      <c r="BE99" s="131"/>
      <c r="BF99" s="132"/>
      <c r="BG99" s="2"/>
      <c r="BH99" s="131"/>
      <c r="BI99" s="131"/>
      <c r="BJ99" s="132"/>
    </row>
    <row r="100" spans="1:62" s="1" customFormat="1" ht="15" customHeight="1" x14ac:dyDescent="0.25">
      <c r="A100" s="133" t="s">
        <v>341</v>
      </c>
      <c r="B100" s="121"/>
      <c r="C100" s="121"/>
      <c r="D100" s="121"/>
      <c r="E100" s="122"/>
      <c r="F100" s="123"/>
      <c r="G100" s="123"/>
      <c r="H100" s="123"/>
      <c r="I100" s="123"/>
      <c r="J100" s="124"/>
      <c r="K100" s="121"/>
      <c r="L100" s="121"/>
      <c r="M100" s="121"/>
      <c r="N100" s="121"/>
      <c r="O100" s="125"/>
      <c r="P100" s="125"/>
      <c r="Q100" s="126"/>
      <c r="R100" s="48"/>
      <c r="S100" s="124"/>
      <c r="T100" s="127"/>
      <c r="U100" s="127"/>
      <c r="V100" s="121"/>
      <c r="W100" s="121"/>
      <c r="X100" s="29"/>
      <c r="Y100" s="31"/>
      <c r="Z100" s="29"/>
      <c r="AA100" s="30"/>
      <c r="AB100" s="128"/>
      <c r="AC100" s="29"/>
      <c r="AD100" s="29"/>
      <c r="AE100" s="128"/>
      <c r="AF100" s="29"/>
      <c r="AG100" s="30"/>
      <c r="AH100" s="29"/>
      <c r="AI100" s="29"/>
      <c r="AJ100" s="29"/>
      <c r="AK100" s="128"/>
      <c r="AL100" s="29"/>
      <c r="AM100" s="17"/>
      <c r="AN100" s="128">
        <v>500.74285950000001</v>
      </c>
      <c r="AO100" s="128">
        <f>+AN100*$AE$5</f>
        <v>70.104000330000005</v>
      </c>
      <c r="AP100" s="128">
        <f t="shared" si="311"/>
        <v>570.84685982999997</v>
      </c>
      <c r="AQ100" s="134">
        <v>7.6399999999999996E-2</v>
      </c>
      <c r="AR100" s="97">
        <f t="shared" ref="AR100:AR102" si="340">+AN100*AQ100+AN100</f>
        <v>538.99961396579999</v>
      </c>
      <c r="AS100" s="97">
        <f t="shared" ref="AS100:AS102" si="341">+AR100*$AS$5</f>
        <v>75.459945955212007</v>
      </c>
      <c r="AT100" s="97">
        <f t="shared" ref="AT100:AT102" si="342">+AR100+AS100</f>
        <v>614.45955992101199</v>
      </c>
      <c r="AU100" s="20">
        <v>2.1999999999999999E-2</v>
      </c>
      <c r="AV100" s="97">
        <f t="shared" ref="AV100:AV102" si="343">+AR100*AU100+AR100</f>
        <v>550.85760547304756</v>
      </c>
      <c r="AW100" s="97">
        <f t="shared" ref="AW100:AW102" si="344">+AV100*$AS$5</f>
        <v>77.120064766226662</v>
      </c>
      <c r="AX100" s="97">
        <f t="shared" ref="AX100:AX102" si="345">+AV100+AW100</f>
        <v>627.97767023927418</v>
      </c>
      <c r="AY100" s="268">
        <v>0.08</v>
      </c>
      <c r="AZ100" s="97">
        <f t="shared" ref="AZ100:AZ102" si="346">+AV100*AY100+AV100</f>
        <v>594.92621391089142</v>
      </c>
      <c r="BA100" s="79">
        <f t="shared" si="319"/>
        <v>89.23893208663371</v>
      </c>
      <c r="BB100" s="97">
        <f t="shared" ref="BB100:BB102" si="347">+AZ100+BA100</f>
        <v>684.16514599752509</v>
      </c>
      <c r="BC100" s="268">
        <v>0.13072</v>
      </c>
      <c r="BD100" s="97">
        <f t="shared" ref="BD100:BD102" si="348">+AZ100*BC100+AZ100</f>
        <v>672.69496859332321</v>
      </c>
      <c r="BE100" s="79">
        <f t="shared" ref="BE100:BE102" si="349">+BD100*$BA$5</f>
        <v>100.90424528899848</v>
      </c>
      <c r="BF100" s="97">
        <f t="shared" ref="BF100:BF102" si="350">+BD100+BE100</f>
        <v>773.59921388232169</v>
      </c>
      <c r="BG100" s="268">
        <v>6.2399999999999997E-2</v>
      </c>
      <c r="BH100" s="97">
        <f t="shared" ref="BH100:BH102" si="351">+BD100*BG100+BD100</f>
        <v>714.67113463354656</v>
      </c>
      <c r="BI100" s="79">
        <f t="shared" ref="BI100:BI102" si="352">+BH100*$BA$5</f>
        <v>107.20067019503198</v>
      </c>
      <c r="BJ100" s="97">
        <f t="shared" ref="BJ100:BJ102" si="353">+BH100+BI100</f>
        <v>821.87180482857855</v>
      </c>
    </row>
    <row r="101" spans="1:62" s="1" customFormat="1" ht="15" customHeight="1" x14ac:dyDescent="0.25">
      <c r="A101" s="41" t="s">
        <v>27</v>
      </c>
      <c r="B101" s="121"/>
      <c r="C101" s="121"/>
      <c r="D101" s="121"/>
      <c r="E101" s="122"/>
      <c r="F101" s="123"/>
      <c r="G101" s="123"/>
      <c r="H101" s="123"/>
      <c r="I101" s="123"/>
      <c r="J101" s="124"/>
      <c r="K101" s="121"/>
      <c r="L101" s="121"/>
      <c r="M101" s="121"/>
      <c r="N101" s="121"/>
      <c r="O101" s="125"/>
      <c r="P101" s="125"/>
      <c r="Q101" s="126"/>
      <c r="R101" s="48"/>
      <c r="S101" s="124"/>
      <c r="T101" s="127"/>
      <c r="U101" s="127"/>
      <c r="V101" s="121"/>
      <c r="W101" s="121"/>
      <c r="X101" s="29"/>
      <c r="Y101" s="31"/>
      <c r="Z101" s="29"/>
      <c r="AA101" s="30"/>
      <c r="AB101" s="128"/>
      <c r="AC101" s="29"/>
      <c r="AD101" s="29"/>
      <c r="AE101" s="128"/>
      <c r="AF101" s="29"/>
      <c r="AG101" s="30"/>
      <c r="AH101" s="29"/>
      <c r="AI101" s="29"/>
      <c r="AJ101" s="29"/>
      <c r="AK101" s="128"/>
      <c r="AL101" s="29"/>
      <c r="AM101" s="17"/>
      <c r="AN101" s="29">
        <v>0.72934019999999999</v>
      </c>
      <c r="AO101" s="128">
        <f t="shared" si="310"/>
        <v>0.10210762800000001</v>
      </c>
      <c r="AP101" s="29">
        <f t="shared" si="311"/>
        <v>0.83144782799999994</v>
      </c>
      <c r="AQ101" s="134">
        <v>7.6350000000000001E-2</v>
      </c>
      <c r="AR101" s="135">
        <f t="shared" si="340"/>
        <v>0.78502532427000005</v>
      </c>
      <c r="AS101" s="135">
        <f t="shared" si="341"/>
        <v>0.10990354539780002</v>
      </c>
      <c r="AT101" s="135">
        <f t="shared" si="342"/>
        <v>0.89492886966780005</v>
      </c>
      <c r="AU101" s="20">
        <v>1.8800000000000001E-2</v>
      </c>
      <c r="AV101" s="135">
        <f t="shared" si="343"/>
        <v>0.79978380036627605</v>
      </c>
      <c r="AW101" s="135">
        <f t="shared" si="344"/>
        <v>0.11196973205127866</v>
      </c>
      <c r="AX101" s="135">
        <f t="shared" si="345"/>
        <v>0.91175353241755475</v>
      </c>
      <c r="AY101" s="268">
        <v>6.8000000000000005E-2</v>
      </c>
      <c r="AZ101" s="135">
        <f t="shared" si="346"/>
        <v>0.85416909879118286</v>
      </c>
      <c r="BA101" s="79">
        <f t="shared" si="319"/>
        <v>0.12812536481867742</v>
      </c>
      <c r="BB101" s="135">
        <f t="shared" si="347"/>
        <v>0.98229446360986028</v>
      </c>
      <c r="BC101" s="268">
        <v>0.13070000000000001</v>
      </c>
      <c r="BD101" s="135">
        <f t="shared" si="348"/>
        <v>0.96580900000319048</v>
      </c>
      <c r="BE101" s="79">
        <f t="shared" si="349"/>
        <v>0.14487135000047857</v>
      </c>
      <c r="BF101" s="135">
        <f t="shared" si="350"/>
        <v>1.110680350003669</v>
      </c>
      <c r="BG101" s="268">
        <v>6.2399999999999997E-2</v>
      </c>
      <c r="BH101" s="135">
        <f t="shared" si="351"/>
        <v>1.0260754816033895</v>
      </c>
      <c r="BI101" s="79">
        <f t="shared" si="352"/>
        <v>0.15391132224050841</v>
      </c>
      <c r="BJ101" s="135">
        <f t="shared" si="353"/>
        <v>1.1799868038438979</v>
      </c>
    </row>
    <row r="102" spans="1:62" s="1" customFormat="1" ht="15" customHeight="1" x14ac:dyDescent="0.25">
      <c r="A102" s="41" t="s">
        <v>28</v>
      </c>
      <c r="B102" s="121"/>
      <c r="C102" s="121"/>
      <c r="D102" s="121"/>
      <c r="E102" s="122"/>
      <c r="F102" s="123"/>
      <c r="G102" s="123"/>
      <c r="H102" s="123"/>
      <c r="I102" s="123"/>
      <c r="J102" s="124"/>
      <c r="K102" s="121"/>
      <c r="L102" s="121"/>
      <c r="M102" s="121"/>
      <c r="N102" s="121"/>
      <c r="O102" s="125"/>
      <c r="P102" s="125"/>
      <c r="Q102" s="126"/>
      <c r="R102" s="48"/>
      <c r="S102" s="124"/>
      <c r="T102" s="127"/>
      <c r="U102" s="127"/>
      <c r="V102" s="121"/>
      <c r="W102" s="121"/>
      <c r="X102" s="29"/>
      <c r="Y102" s="31"/>
      <c r="Z102" s="29"/>
      <c r="AA102" s="30"/>
      <c r="AB102" s="128"/>
      <c r="AC102" s="29"/>
      <c r="AD102" s="29"/>
      <c r="AE102" s="128"/>
      <c r="AF102" s="29"/>
      <c r="AG102" s="30"/>
      <c r="AH102" s="29"/>
      <c r="AI102" s="29"/>
      <c r="AJ102" s="29"/>
      <c r="AK102" s="128"/>
      <c r="AL102" s="29"/>
      <c r="AM102" s="17"/>
      <c r="AN102" s="128">
        <v>175.68276</v>
      </c>
      <c r="AO102" s="128">
        <f t="shared" si="310"/>
        <v>24.595586400000002</v>
      </c>
      <c r="AP102" s="128">
        <f t="shared" si="311"/>
        <v>200.2783464</v>
      </c>
      <c r="AQ102" s="134">
        <v>7.6399999999999996E-2</v>
      </c>
      <c r="AR102" s="97">
        <f t="shared" si="340"/>
        <v>189.104922864</v>
      </c>
      <c r="AS102" s="97">
        <f t="shared" si="341"/>
        <v>26.474689200960004</v>
      </c>
      <c r="AT102" s="97">
        <f t="shared" si="342"/>
        <v>215.57961206496</v>
      </c>
      <c r="AU102" s="20">
        <v>1.8800000000000001E-2</v>
      </c>
      <c r="AV102" s="97">
        <f t="shared" si="343"/>
        <v>192.66009541384321</v>
      </c>
      <c r="AW102" s="97">
        <f t="shared" si="344"/>
        <v>26.972413357938052</v>
      </c>
      <c r="AX102" s="97">
        <f t="shared" si="345"/>
        <v>219.63250877178126</v>
      </c>
      <c r="AY102" s="268">
        <v>6.8000000000000005E-2</v>
      </c>
      <c r="AZ102" s="97">
        <f t="shared" si="346"/>
        <v>205.76098190198454</v>
      </c>
      <c r="BA102" s="79">
        <f t="shared" si="319"/>
        <v>30.86414728529768</v>
      </c>
      <c r="BB102" s="97">
        <f t="shared" si="347"/>
        <v>236.62512918728223</v>
      </c>
      <c r="BC102" s="268">
        <v>0.13070000000000001</v>
      </c>
      <c r="BD102" s="97">
        <f t="shared" si="348"/>
        <v>232.65394223657393</v>
      </c>
      <c r="BE102" s="79">
        <f t="shared" si="349"/>
        <v>34.898091335486086</v>
      </c>
      <c r="BF102" s="97">
        <f t="shared" si="350"/>
        <v>267.55203357206</v>
      </c>
      <c r="BG102" s="268">
        <v>6.2399999999999997E-2</v>
      </c>
      <c r="BH102" s="97">
        <f t="shared" si="351"/>
        <v>247.17154823213613</v>
      </c>
      <c r="BI102" s="79">
        <f t="shared" si="352"/>
        <v>37.075732234820421</v>
      </c>
      <c r="BJ102" s="97">
        <f t="shared" si="353"/>
        <v>284.24728046695657</v>
      </c>
    </row>
    <row r="103" spans="1:62" s="1" customFormat="1" ht="15" hidden="1" customHeight="1" x14ac:dyDescent="0.25">
      <c r="A103" s="22" t="s">
        <v>342</v>
      </c>
      <c r="B103" s="121"/>
      <c r="C103" s="121"/>
      <c r="D103" s="121"/>
      <c r="E103" s="122"/>
      <c r="F103" s="123"/>
      <c r="G103" s="123"/>
      <c r="H103" s="123"/>
      <c r="I103" s="123"/>
      <c r="J103" s="124"/>
      <c r="K103" s="121"/>
      <c r="L103" s="121"/>
      <c r="M103" s="121"/>
      <c r="N103" s="121"/>
      <c r="O103" s="125"/>
      <c r="P103" s="125"/>
      <c r="Q103" s="126"/>
      <c r="R103" s="48"/>
      <c r="S103" s="124"/>
      <c r="T103" s="127"/>
      <c r="U103" s="127"/>
      <c r="V103" s="121"/>
      <c r="W103" s="121"/>
      <c r="X103" s="29"/>
      <c r="Y103" s="31"/>
      <c r="Z103" s="29"/>
      <c r="AA103" s="30"/>
      <c r="AB103" s="128"/>
      <c r="AC103" s="29"/>
      <c r="AD103" s="29"/>
      <c r="AE103" s="128"/>
      <c r="AF103" s="29"/>
      <c r="AG103" s="30"/>
      <c r="AH103" s="29"/>
      <c r="AI103" s="29"/>
      <c r="AJ103" s="29"/>
      <c r="AK103" s="128"/>
      <c r="AL103" s="29"/>
      <c r="AM103" s="17"/>
      <c r="AN103" s="130"/>
      <c r="AO103" s="129"/>
      <c r="AP103" s="130"/>
      <c r="AQ103" s="20"/>
      <c r="AR103" s="131"/>
      <c r="AS103" s="131"/>
      <c r="AT103" s="132"/>
      <c r="AU103" s="20"/>
      <c r="AV103" s="131"/>
      <c r="AW103" s="131"/>
      <c r="AX103" s="132"/>
      <c r="AY103" s="2"/>
      <c r="AZ103" s="131"/>
      <c r="BA103" s="131"/>
      <c r="BB103" s="132"/>
      <c r="BC103" s="2"/>
      <c r="BD103" s="131"/>
      <c r="BE103" s="131"/>
      <c r="BF103" s="132"/>
      <c r="BG103" s="2"/>
      <c r="BH103" s="131"/>
      <c r="BI103" s="131"/>
      <c r="BJ103" s="132"/>
    </row>
    <row r="104" spans="1:62" s="1" customFormat="1" ht="15" hidden="1" customHeight="1" x14ac:dyDescent="0.25">
      <c r="A104" s="133" t="s">
        <v>341</v>
      </c>
      <c r="B104" s="121"/>
      <c r="C104" s="121"/>
      <c r="D104" s="121"/>
      <c r="E104" s="122"/>
      <c r="F104" s="123"/>
      <c r="G104" s="123"/>
      <c r="H104" s="123"/>
      <c r="I104" s="123"/>
      <c r="J104" s="124"/>
      <c r="K104" s="121"/>
      <c r="L104" s="121"/>
      <c r="M104" s="121"/>
      <c r="N104" s="121"/>
      <c r="O104" s="125"/>
      <c r="P104" s="125"/>
      <c r="Q104" s="126"/>
      <c r="R104" s="48"/>
      <c r="S104" s="124"/>
      <c r="T104" s="127"/>
      <c r="U104" s="127"/>
      <c r="V104" s="121"/>
      <c r="W104" s="121"/>
      <c r="X104" s="29"/>
      <c r="Y104" s="31"/>
      <c r="Z104" s="29"/>
      <c r="AA104" s="30"/>
      <c r="AB104" s="128"/>
      <c r="AC104" s="29"/>
      <c r="AD104" s="29"/>
      <c r="AE104" s="128"/>
      <c r="AF104" s="29"/>
      <c r="AG104" s="30"/>
      <c r="AH104" s="29"/>
      <c r="AI104" s="29"/>
      <c r="AJ104" s="29"/>
      <c r="AK104" s="128"/>
      <c r="AL104" s="29"/>
      <c r="AM104" s="17"/>
      <c r="AN104" s="29"/>
      <c r="AO104" s="128"/>
      <c r="AP104" s="29"/>
      <c r="AQ104" s="134">
        <v>0</v>
      </c>
      <c r="AR104" s="97">
        <v>539</v>
      </c>
      <c r="AS104" s="97">
        <f t="shared" ref="AS104:AS106" si="354">+AR104*$AS$5</f>
        <v>75.460000000000008</v>
      </c>
      <c r="AT104" s="97">
        <f t="shared" ref="AT104:AT106" si="355">+AR104+AS104</f>
        <v>614.46</v>
      </c>
      <c r="AU104" s="20">
        <v>0</v>
      </c>
      <c r="AV104" s="97">
        <v>550.86</v>
      </c>
      <c r="AW104" s="97">
        <f t="shared" ref="AW104:AW106" si="356">+AV104*$AS$5</f>
        <v>77.120400000000004</v>
      </c>
      <c r="AX104" s="97">
        <f t="shared" ref="AX104:AX106" si="357">+AV104+AW104</f>
        <v>627.98040000000003</v>
      </c>
      <c r="AY104" s="268">
        <v>0.08</v>
      </c>
      <c r="AZ104" s="97">
        <f t="shared" ref="AZ104:AZ106" si="358">+AV104*AY104+AV104</f>
        <v>594.92880000000002</v>
      </c>
      <c r="BA104" s="79">
        <f t="shared" si="319"/>
        <v>89.239320000000006</v>
      </c>
      <c r="BB104" s="97">
        <f t="shared" ref="BB104:BB106" si="359">+AZ104+BA104</f>
        <v>684.16812000000004</v>
      </c>
      <c r="BC104" s="268">
        <v>0.08</v>
      </c>
      <c r="BD104" s="97">
        <f t="shared" ref="BD104:BD106" si="360">+AZ104*BC104+AZ104</f>
        <v>642.52310399999999</v>
      </c>
      <c r="BE104" s="79">
        <f t="shared" ref="BE104:BE106" si="361">+BD104*$BA$5</f>
        <v>96.378465599999998</v>
      </c>
      <c r="BF104" s="97">
        <f t="shared" ref="BF104:BF106" si="362">+BD104+BE104</f>
        <v>738.90156960000002</v>
      </c>
      <c r="BG104" s="268">
        <v>0.08</v>
      </c>
      <c r="BH104" s="97">
        <f t="shared" ref="BH104:BH106" si="363">+BD104*BG104+BD104</f>
        <v>693.92495231999999</v>
      </c>
      <c r="BI104" s="79">
        <f t="shared" ref="BI104:BI106" si="364">+BH104*$BA$5</f>
        <v>104.088742848</v>
      </c>
      <c r="BJ104" s="97">
        <f t="shared" ref="BJ104:BJ106" si="365">+BH104+BI104</f>
        <v>798.01369516800003</v>
      </c>
    </row>
    <row r="105" spans="1:62" s="1" customFormat="1" ht="15" hidden="1" customHeight="1" x14ac:dyDescent="0.25">
      <c r="A105" s="133" t="s">
        <v>250</v>
      </c>
      <c r="B105" s="121"/>
      <c r="C105" s="121"/>
      <c r="D105" s="121"/>
      <c r="E105" s="122"/>
      <c r="F105" s="123"/>
      <c r="G105" s="123"/>
      <c r="H105" s="123"/>
      <c r="I105" s="123"/>
      <c r="J105" s="124"/>
      <c r="K105" s="121"/>
      <c r="L105" s="121"/>
      <c r="M105" s="121"/>
      <c r="N105" s="121"/>
      <c r="O105" s="125"/>
      <c r="P105" s="125"/>
      <c r="Q105" s="126"/>
      <c r="R105" s="48"/>
      <c r="S105" s="124"/>
      <c r="T105" s="127"/>
      <c r="U105" s="127"/>
      <c r="V105" s="121"/>
      <c r="W105" s="121"/>
      <c r="X105" s="29"/>
      <c r="Y105" s="31"/>
      <c r="Z105" s="29"/>
      <c r="AA105" s="30"/>
      <c r="AB105" s="128"/>
      <c r="AC105" s="29"/>
      <c r="AD105" s="29"/>
      <c r="AE105" s="128"/>
      <c r="AF105" s="29"/>
      <c r="AG105" s="30"/>
      <c r="AH105" s="29"/>
      <c r="AI105" s="29"/>
      <c r="AJ105" s="29"/>
      <c r="AK105" s="128"/>
      <c r="AL105" s="29"/>
      <c r="AM105" s="17"/>
      <c r="AN105" s="29"/>
      <c r="AO105" s="128"/>
      <c r="AP105" s="29"/>
      <c r="AQ105" s="134">
        <v>0</v>
      </c>
      <c r="AR105" s="135">
        <v>0.78500000000000003</v>
      </c>
      <c r="AS105" s="135">
        <f t="shared" si="354"/>
        <v>0.10990000000000001</v>
      </c>
      <c r="AT105" s="135">
        <f t="shared" si="355"/>
        <v>0.89490000000000003</v>
      </c>
      <c r="AU105" s="20">
        <v>0</v>
      </c>
      <c r="AV105" s="135">
        <f t="shared" ref="AV105:AV106" si="366">+AR105*AU105+AR105</f>
        <v>0.78500000000000003</v>
      </c>
      <c r="AW105" s="135">
        <f t="shared" si="356"/>
        <v>0.10990000000000001</v>
      </c>
      <c r="AX105" s="135">
        <f t="shared" si="357"/>
        <v>0.89490000000000003</v>
      </c>
      <c r="AY105" s="268">
        <v>6.8000000000000005E-2</v>
      </c>
      <c r="AZ105" s="135">
        <f t="shared" si="358"/>
        <v>0.83838000000000001</v>
      </c>
      <c r="BA105" s="79">
        <f t="shared" si="319"/>
        <v>0.12575700000000001</v>
      </c>
      <c r="BB105" s="135">
        <f t="shared" si="359"/>
        <v>0.96413700000000002</v>
      </c>
      <c r="BC105" s="268">
        <v>6.8000000000000005E-2</v>
      </c>
      <c r="BD105" s="135">
        <f t="shared" si="360"/>
        <v>0.89538983999999999</v>
      </c>
      <c r="BE105" s="79">
        <f t="shared" si="361"/>
        <v>0.13430847599999998</v>
      </c>
      <c r="BF105" s="135">
        <f t="shared" si="362"/>
        <v>1.0296983159999999</v>
      </c>
      <c r="BG105" s="268">
        <v>6.8000000000000005E-2</v>
      </c>
      <c r="BH105" s="135">
        <f t="shared" si="363"/>
        <v>0.95627634912000004</v>
      </c>
      <c r="BI105" s="79">
        <f t="shared" si="364"/>
        <v>0.14344145236799999</v>
      </c>
      <c r="BJ105" s="135">
        <f t="shared" si="365"/>
        <v>1.099717801488</v>
      </c>
    </row>
    <row r="106" spans="1:62" s="1" customFormat="1" ht="15" hidden="1" customHeight="1" x14ac:dyDescent="0.25">
      <c r="A106" s="133" t="s">
        <v>251</v>
      </c>
      <c r="B106" s="121"/>
      <c r="C106" s="121"/>
      <c r="D106" s="121"/>
      <c r="E106" s="122"/>
      <c r="F106" s="123"/>
      <c r="G106" s="123"/>
      <c r="H106" s="123"/>
      <c r="I106" s="123"/>
      <c r="J106" s="124"/>
      <c r="K106" s="121"/>
      <c r="L106" s="121"/>
      <c r="M106" s="121"/>
      <c r="N106" s="121"/>
      <c r="O106" s="125"/>
      <c r="P106" s="125"/>
      <c r="Q106" s="126"/>
      <c r="R106" s="48"/>
      <c r="S106" s="124"/>
      <c r="T106" s="127"/>
      <c r="U106" s="127"/>
      <c r="V106" s="121"/>
      <c r="W106" s="121"/>
      <c r="X106" s="29"/>
      <c r="Y106" s="31"/>
      <c r="Z106" s="29"/>
      <c r="AA106" s="30"/>
      <c r="AB106" s="128"/>
      <c r="AC106" s="29"/>
      <c r="AD106" s="29"/>
      <c r="AE106" s="128"/>
      <c r="AF106" s="29"/>
      <c r="AG106" s="30"/>
      <c r="AH106" s="29"/>
      <c r="AI106" s="29"/>
      <c r="AJ106" s="29"/>
      <c r="AK106" s="128"/>
      <c r="AL106" s="29"/>
      <c r="AM106" s="17"/>
      <c r="AN106" s="29"/>
      <c r="AO106" s="128"/>
      <c r="AP106" s="29"/>
      <c r="AQ106" s="134">
        <v>0</v>
      </c>
      <c r="AR106" s="97">
        <v>189.1</v>
      </c>
      <c r="AS106" s="97">
        <f t="shared" si="354"/>
        <v>26.474</v>
      </c>
      <c r="AT106" s="97">
        <f t="shared" si="355"/>
        <v>215.57399999999998</v>
      </c>
      <c r="AU106" s="20">
        <v>-0.06</v>
      </c>
      <c r="AV106" s="97">
        <f t="shared" si="366"/>
        <v>177.75399999999999</v>
      </c>
      <c r="AW106" s="97">
        <f t="shared" si="356"/>
        <v>24.885560000000002</v>
      </c>
      <c r="AX106" s="97">
        <f t="shared" si="357"/>
        <v>202.63955999999999</v>
      </c>
      <c r="AY106" s="268">
        <v>6.8000000000000005E-2</v>
      </c>
      <c r="AZ106" s="97">
        <f t="shared" si="358"/>
        <v>189.841272</v>
      </c>
      <c r="BA106" s="79">
        <f t="shared" si="319"/>
        <v>28.476190800000001</v>
      </c>
      <c r="BB106" s="97">
        <f t="shared" si="359"/>
        <v>218.31746280000002</v>
      </c>
      <c r="BC106" s="268">
        <v>6.8000000000000005E-2</v>
      </c>
      <c r="BD106" s="97">
        <f t="shared" si="360"/>
        <v>202.750478496</v>
      </c>
      <c r="BE106" s="79">
        <f t="shared" si="361"/>
        <v>30.4125717744</v>
      </c>
      <c r="BF106" s="97">
        <f t="shared" si="362"/>
        <v>233.16305027039999</v>
      </c>
      <c r="BG106" s="268">
        <v>6.8000000000000005E-2</v>
      </c>
      <c r="BH106" s="97">
        <f t="shared" si="363"/>
        <v>216.53751103372801</v>
      </c>
      <c r="BI106" s="79">
        <f t="shared" si="364"/>
        <v>32.480626655059197</v>
      </c>
      <c r="BJ106" s="97">
        <f t="shared" si="365"/>
        <v>249.01813768878719</v>
      </c>
    </row>
    <row r="107" spans="1:62" s="1" customFormat="1" ht="15" hidden="1" customHeight="1" x14ac:dyDescent="0.25">
      <c r="A107" s="22" t="s">
        <v>30</v>
      </c>
      <c r="B107" s="121"/>
      <c r="C107" s="121"/>
      <c r="D107" s="121"/>
      <c r="E107" s="122"/>
      <c r="F107" s="123"/>
      <c r="G107" s="123"/>
      <c r="H107" s="123"/>
      <c r="I107" s="123"/>
      <c r="J107" s="124"/>
      <c r="K107" s="121"/>
      <c r="L107" s="121"/>
      <c r="M107" s="121"/>
      <c r="N107" s="121"/>
      <c r="O107" s="125"/>
      <c r="P107" s="125"/>
      <c r="Q107" s="126"/>
      <c r="R107" s="48"/>
      <c r="S107" s="124"/>
      <c r="T107" s="127"/>
      <c r="U107" s="127"/>
      <c r="V107" s="121"/>
      <c r="W107" s="121"/>
      <c r="X107" s="29"/>
      <c r="Y107" s="31"/>
      <c r="Z107" s="29"/>
      <c r="AA107" s="30"/>
      <c r="AB107" s="128"/>
      <c r="AC107" s="29"/>
      <c r="AD107" s="29"/>
      <c r="AE107" s="128"/>
      <c r="AF107" s="29"/>
      <c r="AG107" s="30"/>
      <c r="AH107" s="29"/>
      <c r="AI107" s="29"/>
      <c r="AJ107" s="29"/>
      <c r="AK107" s="128"/>
      <c r="AL107" s="29"/>
      <c r="AM107" s="17"/>
      <c r="AN107" s="130"/>
      <c r="AO107" s="129"/>
      <c r="AP107" s="130"/>
      <c r="AQ107" s="20"/>
      <c r="AR107" s="131"/>
      <c r="AS107" s="131"/>
      <c r="AT107" s="132"/>
      <c r="AU107" s="20"/>
      <c r="AV107" s="131"/>
      <c r="AW107" s="131"/>
      <c r="AX107" s="132"/>
      <c r="AY107" s="2"/>
      <c r="AZ107" s="131"/>
      <c r="BA107" s="131"/>
      <c r="BB107" s="132"/>
      <c r="BC107" s="2"/>
      <c r="BD107" s="131"/>
      <c r="BE107" s="131"/>
      <c r="BF107" s="132"/>
      <c r="BG107" s="2"/>
      <c r="BH107" s="131"/>
      <c r="BI107" s="131"/>
      <c r="BJ107" s="132"/>
    </row>
    <row r="108" spans="1:62" s="1" customFormat="1" ht="15" hidden="1" customHeight="1" x14ac:dyDescent="0.25">
      <c r="A108" s="133" t="s">
        <v>22</v>
      </c>
      <c r="B108" s="121"/>
      <c r="C108" s="121"/>
      <c r="D108" s="121"/>
      <c r="E108" s="122"/>
      <c r="F108" s="123"/>
      <c r="G108" s="123"/>
      <c r="H108" s="123"/>
      <c r="I108" s="123"/>
      <c r="J108" s="124"/>
      <c r="K108" s="121"/>
      <c r="L108" s="121"/>
      <c r="M108" s="121"/>
      <c r="N108" s="121"/>
      <c r="O108" s="125"/>
      <c r="P108" s="125"/>
      <c r="Q108" s="126"/>
      <c r="R108" s="48"/>
      <c r="S108" s="124"/>
      <c r="T108" s="127"/>
      <c r="U108" s="127"/>
      <c r="V108" s="121"/>
      <c r="W108" s="121"/>
      <c r="X108" s="29"/>
      <c r="Y108" s="31"/>
      <c r="Z108" s="29"/>
      <c r="AA108" s="30"/>
      <c r="AB108" s="128"/>
      <c r="AC108" s="29"/>
      <c r="AD108" s="29"/>
      <c r="AE108" s="128"/>
      <c r="AF108" s="29"/>
      <c r="AG108" s="30"/>
      <c r="AH108" s="29"/>
      <c r="AI108" s="29"/>
      <c r="AJ108" s="29"/>
      <c r="AK108" s="128"/>
      <c r="AL108" s="29"/>
      <c r="AM108" s="17"/>
      <c r="AN108" s="128">
        <v>324.43752000000001</v>
      </c>
      <c r="AO108" s="128">
        <f t="shared" si="310"/>
        <v>45.421252800000005</v>
      </c>
      <c r="AP108" s="128">
        <f t="shared" si="311"/>
        <v>369.8587728</v>
      </c>
      <c r="AQ108" s="134">
        <v>7.6420000000000002E-2</v>
      </c>
      <c r="AR108" s="97">
        <f t="shared" ref="AR108:AR109" si="367">+AN108*AQ108+AN108</f>
        <v>349.23103527839999</v>
      </c>
      <c r="AS108" s="97">
        <f t="shared" ref="AS108:AS109" si="368">+AR108*$AS$5</f>
        <v>48.892344938976002</v>
      </c>
      <c r="AT108" s="97">
        <f t="shared" ref="AT108:AT109" si="369">+AR108+AS108</f>
        <v>398.123380217376</v>
      </c>
      <c r="AU108" s="20" t="s">
        <v>349</v>
      </c>
      <c r="AV108" s="79"/>
      <c r="AW108" s="79"/>
      <c r="AX108" s="79"/>
      <c r="AY108" s="5" t="s">
        <v>349</v>
      </c>
      <c r="AZ108" s="79"/>
      <c r="BA108" s="79"/>
      <c r="BB108" s="79"/>
      <c r="BC108" s="5" t="s">
        <v>349</v>
      </c>
      <c r="BD108" s="79"/>
      <c r="BE108" s="79"/>
      <c r="BF108" s="79"/>
      <c r="BG108" s="5" t="s">
        <v>349</v>
      </c>
      <c r="BH108" s="79"/>
      <c r="BI108" s="79"/>
      <c r="BJ108" s="79"/>
    </row>
    <row r="109" spans="1:62" s="1" customFormat="1" ht="15" hidden="1" customHeight="1" x14ac:dyDescent="0.25">
      <c r="A109" s="133" t="s">
        <v>27</v>
      </c>
      <c r="B109" s="121"/>
      <c r="C109" s="121"/>
      <c r="D109" s="121"/>
      <c r="E109" s="122"/>
      <c r="F109" s="123"/>
      <c r="G109" s="123"/>
      <c r="H109" s="123"/>
      <c r="I109" s="123"/>
      <c r="J109" s="124"/>
      <c r="K109" s="121"/>
      <c r="L109" s="121"/>
      <c r="M109" s="121"/>
      <c r="N109" s="121"/>
      <c r="O109" s="125"/>
      <c r="P109" s="125"/>
      <c r="Q109" s="126"/>
      <c r="R109" s="48"/>
      <c r="S109" s="124"/>
      <c r="T109" s="127"/>
      <c r="U109" s="127"/>
      <c r="V109" s="121"/>
      <c r="W109" s="121"/>
      <c r="X109" s="29"/>
      <c r="Y109" s="31"/>
      <c r="Z109" s="29"/>
      <c r="AA109" s="30"/>
      <c r="AB109" s="128"/>
      <c r="AC109" s="29"/>
      <c r="AD109" s="29"/>
      <c r="AE109" s="128"/>
      <c r="AF109" s="29"/>
      <c r="AG109" s="30"/>
      <c r="AH109" s="29"/>
      <c r="AI109" s="29"/>
      <c r="AJ109" s="29"/>
      <c r="AK109" s="128"/>
      <c r="AL109" s="29"/>
      <c r="AM109" s="17"/>
      <c r="AN109" s="29">
        <v>1.4238179999999998</v>
      </c>
      <c r="AO109" s="128">
        <f t="shared" si="310"/>
        <v>0.19933451999999999</v>
      </c>
      <c r="AP109" s="29">
        <f t="shared" si="311"/>
        <v>1.6231525199999999</v>
      </c>
      <c r="AQ109" s="134">
        <v>7.6399999999999996E-2</v>
      </c>
      <c r="AR109" s="135">
        <f t="shared" si="367"/>
        <v>1.5325976951999998</v>
      </c>
      <c r="AS109" s="135">
        <f t="shared" si="368"/>
        <v>0.214563677328</v>
      </c>
      <c r="AT109" s="135">
        <f t="shared" si="369"/>
        <v>1.7471613725279997</v>
      </c>
      <c r="AU109" s="20" t="s">
        <v>349</v>
      </c>
      <c r="AV109" s="111"/>
      <c r="AW109" s="111"/>
      <c r="AX109" s="111"/>
      <c r="AY109" s="5" t="s">
        <v>349</v>
      </c>
      <c r="AZ109" s="111"/>
      <c r="BA109" s="111"/>
      <c r="BB109" s="111"/>
      <c r="BC109" s="5" t="s">
        <v>349</v>
      </c>
      <c r="BD109" s="111"/>
      <c r="BE109" s="111"/>
      <c r="BF109" s="111"/>
      <c r="BG109" s="5" t="s">
        <v>349</v>
      </c>
      <c r="BH109" s="111"/>
      <c r="BI109" s="111"/>
      <c r="BJ109" s="111"/>
    </row>
    <row r="110" spans="1:62" s="1" customFormat="1" ht="15" customHeight="1" x14ac:dyDescent="0.25">
      <c r="A110" s="22" t="s">
        <v>174</v>
      </c>
      <c r="B110" s="22"/>
      <c r="C110" s="22"/>
      <c r="D110" s="22"/>
      <c r="E110" s="22"/>
      <c r="F110" s="22"/>
      <c r="G110" s="22"/>
      <c r="H110" s="22"/>
      <c r="I110" s="22"/>
      <c r="J110" s="22"/>
      <c r="K110" s="22"/>
      <c r="L110" s="22"/>
      <c r="M110" s="22"/>
      <c r="N110" s="22"/>
      <c r="O110" s="136"/>
      <c r="P110" s="136"/>
      <c r="Q110" s="137"/>
      <c r="R110" s="138"/>
      <c r="S110" s="22"/>
      <c r="T110" s="22"/>
      <c r="U110" s="22"/>
      <c r="V110" s="22"/>
      <c r="W110" s="22"/>
      <c r="X110" s="138"/>
      <c r="Y110" s="138"/>
      <c r="Z110" s="138"/>
      <c r="AA110" s="139"/>
      <c r="AB110" s="138"/>
      <c r="AC110" s="29"/>
      <c r="AD110" s="138"/>
      <c r="AE110" s="129"/>
      <c r="AF110" s="138"/>
      <c r="AG110" s="30"/>
      <c r="AH110" s="31"/>
      <c r="AI110" s="29"/>
      <c r="AJ110" s="138"/>
      <c r="AK110" s="129"/>
      <c r="AL110" s="138"/>
      <c r="AM110" s="17"/>
      <c r="AN110" s="129"/>
      <c r="AO110" s="129"/>
      <c r="AP110" s="138"/>
      <c r="AQ110" s="17"/>
      <c r="AR110" s="131"/>
      <c r="AS110" s="131"/>
      <c r="AT110" s="140"/>
      <c r="AU110" s="20"/>
      <c r="AV110" s="131"/>
      <c r="AW110" s="131"/>
      <c r="AX110" s="140"/>
      <c r="AY110" s="2"/>
      <c r="AZ110" s="131"/>
      <c r="BA110" s="131"/>
      <c r="BB110" s="140"/>
      <c r="BC110" s="2"/>
      <c r="BD110" s="131"/>
      <c r="BE110" s="131"/>
      <c r="BF110" s="140"/>
      <c r="BG110" s="2"/>
      <c r="BH110" s="131"/>
      <c r="BI110" s="131"/>
      <c r="BJ110" s="140"/>
    </row>
    <row r="111" spans="1:62" s="1" customFormat="1" ht="15" customHeight="1" x14ac:dyDescent="0.25">
      <c r="A111" s="22" t="s">
        <v>175</v>
      </c>
      <c r="B111" s="22"/>
      <c r="C111" s="22"/>
      <c r="D111" s="22"/>
      <c r="E111" s="22"/>
      <c r="F111" s="22"/>
      <c r="G111" s="22"/>
      <c r="H111" s="22"/>
      <c r="I111" s="22"/>
      <c r="J111" s="22"/>
      <c r="K111" s="22"/>
      <c r="L111" s="22"/>
      <c r="M111" s="22"/>
      <c r="N111" s="22"/>
      <c r="O111" s="136"/>
      <c r="P111" s="136"/>
      <c r="Q111" s="137"/>
      <c r="R111" s="138" t="s">
        <v>179</v>
      </c>
      <c r="S111" s="22" t="s">
        <v>184</v>
      </c>
      <c r="T111" s="22"/>
      <c r="U111" s="22"/>
      <c r="V111" s="22"/>
      <c r="W111" s="22"/>
      <c r="X111" s="138"/>
      <c r="Y111" s="138"/>
      <c r="Z111" s="138"/>
      <c r="AA111" s="139"/>
      <c r="AB111" s="138"/>
      <c r="AC111" s="29"/>
      <c r="AD111" s="138"/>
      <c r="AE111" s="129"/>
      <c r="AF111" s="138"/>
      <c r="AG111" s="30"/>
      <c r="AH111" s="31"/>
      <c r="AI111" s="29"/>
      <c r="AJ111" s="138"/>
      <c r="AK111" s="129"/>
      <c r="AL111" s="138"/>
      <c r="AM111" s="17"/>
      <c r="AN111" s="129"/>
      <c r="AO111" s="129"/>
      <c r="AP111" s="138"/>
      <c r="AQ111" s="17"/>
      <c r="AR111" s="131"/>
      <c r="AS111" s="131"/>
      <c r="AT111" s="140"/>
      <c r="AU111" s="20"/>
      <c r="AV111" s="131"/>
      <c r="AW111" s="131"/>
      <c r="AX111" s="140"/>
      <c r="AY111" s="2"/>
      <c r="AZ111" s="131"/>
      <c r="BA111" s="131"/>
      <c r="BB111" s="140"/>
      <c r="BC111" s="2"/>
      <c r="BD111" s="131"/>
      <c r="BE111" s="131"/>
      <c r="BF111" s="140"/>
      <c r="BG111" s="2"/>
      <c r="BH111" s="131"/>
      <c r="BI111" s="131"/>
      <c r="BJ111" s="140"/>
    </row>
    <row r="112" spans="1:62" s="1" customFormat="1" ht="15" customHeight="1" x14ac:dyDescent="0.25">
      <c r="A112" s="41" t="s">
        <v>176</v>
      </c>
      <c r="B112" s="141"/>
      <c r="C112" s="141"/>
      <c r="D112" s="141"/>
      <c r="E112" s="142"/>
      <c r="F112" s="141"/>
      <c r="G112" s="141"/>
      <c r="H112" s="141"/>
      <c r="I112" s="141"/>
      <c r="J112" s="124"/>
      <c r="K112" s="121"/>
      <c r="L112" s="121">
        <v>499.57</v>
      </c>
      <c r="M112" s="121">
        <f t="shared" ref="M112:M114" si="370">+L112*$M$5</f>
        <v>69.939800000000005</v>
      </c>
      <c r="N112" s="121">
        <f t="shared" ref="N112:N114" si="371">+L112+M112</f>
        <v>569.50980000000004</v>
      </c>
      <c r="O112" s="145"/>
      <c r="P112" s="145"/>
      <c r="Q112" s="146"/>
      <c r="R112" s="48"/>
      <c r="S112" s="124">
        <v>0.15</v>
      </c>
      <c r="T112" s="127">
        <f t="shared" ref="T112:T114" si="372">+L112*S112</f>
        <v>74.93549999999999</v>
      </c>
      <c r="U112" s="127">
        <f t="shared" ref="U112:U114" si="373">+L112+T112</f>
        <v>574.50549999999998</v>
      </c>
      <c r="V112" s="121">
        <f t="shared" ref="V112:V114" si="374">+U112*$V$5</f>
        <v>80.43077000000001</v>
      </c>
      <c r="W112" s="121">
        <f t="shared" ref="W112:W114" si="375">+U112+V112</f>
        <v>654.93627000000004</v>
      </c>
      <c r="X112" s="128">
        <v>574.51</v>
      </c>
      <c r="Y112" s="31">
        <f t="shared" ref="Y112:Y114" si="376">+X112*$Y$5</f>
        <v>80.431400000000011</v>
      </c>
      <c r="Z112" s="128">
        <f t="shared" ref="Z112:Z114" si="377">+X112+Y112</f>
        <v>654.94140000000004</v>
      </c>
      <c r="AA112" s="30">
        <v>0.1</v>
      </c>
      <c r="AB112" s="128">
        <f t="shared" ref="AB112:AB114" si="378">X112*AA112</f>
        <v>57.451000000000001</v>
      </c>
      <c r="AC112" s="29">
        <f t="shared" ref="AC112:AC114" si="379">+X112+AB112</f>
        <v>631.96100000000001</v>
      </c>
      <c r="AD112" s="128">
        <v>631.96</v>
      </c>
      <c r="AE112" s="128">
        <f t="shared" ref="AE112:AE114" si="380">+AD112*$Y$5</f>
        <v>88.474400000000017</v>
      </c>
      <c r="AF112" s="128">
        <f t="shared" ref="AF112:AF114" si="381">+AD112+AE112</f>
        <v>720.4344000000001</v>
      </c>
      <c r="AG112" s="49">
        <v>8.7999999999999995E-2</v>
      </c>
      <c r="AH112" s="48">
        <f t="shared" ref="AH112:AH114" si="382">AD112*AG112</f>
        <v>55.612479999999998</v>
      </c>
      <c r="AI112" s="147">
        <f t="shared" ref="AI112:AI114" si="383">+AD112+AH112</f>
        <v>687.57248000000004</v>
      </c>
      <c r="AJ112" s="128">
        <v>687.57</v>
      </c>
      <c r="AK112" s="128">
        <f t="shared" ref="AK112:AK114" si="384">+AJ112*$Y$5</f>
        <v>96.259800000000013</v>
      </c>
      <c r="AL112" s="128">
        <f t="shared" ref="AL112:AL114" si="385">+AJ112+AK112</f>
        <v>783.82980000000009</v>
      </c>
      <c r="AM112" s="134">
        <v>0.122</v>
      </c>
      <c r="AN112" s="128">
        <f t="shared" ref="AN112:AN113" si="386">+AJ112*AM112+AJ112</f>
        <v>771.45354000000009</v>
      </c>
      <c r="AO112" s="128">
        <f t="shared" ref="AO112:AO114" si="387">+AN112*$Y$5</f>
        <v>108.00349560000002</v>
      </c>
      <c r="AP112" s="128">
        <f t="shared" ref="AP112:AP114" si="388">+AN112+AO112</f>
        <v>879.45703560000015</v>
      </c>
      <c r="AQ112" s="134">
        <v>7.6399999999999996E-2</v>
      </c>
      <c r="AR112" s="97">
        <f t="shared" ref="AR112:AR114" si="389">+AN112*AQ112+AN112</f>
        <v>830.39259045600011</v>
      </c>
      <c r="AS112" s="97">
        <f t="shared" ref="AS112:AS114" si="390">+AR112*$AS$5</f>
        <v>116.25496266384003</v>
      </c>
      <c r="AT112" s="97">
        <f t="shared" ref="AT112:AT114" si="391">+AR112+AS112</f>
        <v>946.64755311984015</v>
      </c>
      <c r="AU112" s="20">
        <v>0.02</v>
      </c>
      <c r="AV112" s="97">
        <v>861.61</v>
      </c>
      <c r="AW112" s="97">
        <f t="shared" ref="AW112:AW114" si="392">+AV112*$AS$5</f>
        <v>120.62540000000001</v>
      </c>
      <c r="AX112" s="97">
        <f t="shared" ref="AX112:AX114" si="393">+AV112+AW112</f>
        <v>982.23540000000003</v>
      </c>
      <c r="AY112" s="268">
        <v>6.8409999999999999E-2</v>
      </c>
      <c r="AZ112" s="97">
        <f t="shared" ref="AZ112:AZ114" si="394">+AV112*AY112+AV112</f>
        <v>920.55274010000005</v>
      </c>
      <c r="BA112" s="79">
        <f t="shared" ref="BA112:BA114" si="395">+AZ112*$BA$5</f>
        <v>138.08291101500001</v>
      </c>
      <c r="BB112" s="97">
        <f t="shared" ref="BB112:BB114" si="396">+AZ112+BA112</f>
        <v>1058.635651115</v>
      </c>
      <c r="BC112" s="268">
        <v>0.13070000000000001</v>
      </c>
      <c r="BD112" s="97">
        <f t="shared" ref="BD112:BD114" si="397">+AZ112*BC112+AZ112</f>
        <v>1040.8689832310702</v>
      </c>
      <c r="BE112" s="79">
        <f t="shared" ref="BE112:BE114" si="398">+BD112*$BA$5</f>
        <v>156.13034748466052</v>
      </c>
      <c r="BF112" s="97">
        <f t="shared" ref="BF112:BF114" si="399">+BD112+BE112</f>
        <v>1196.9993307157306</v>
      </c>
      <c r="BG112" s="268">
        <v>6.2399999999999997E-2</v>
      </c>
      <c r="BH112" s="97">
        <f t="shared" ref="BH112:BH114" si="400">+BD112*BG112+BD112</f>
        <v>1105.8192077846888</v>
      </c>
      <c r="BI112" s="79">
        <f t="shared" ref="BI112:BI114" si="401">+BH112*$BA$5</f>
        <v>165.87288116770333</v>
      </c>
      <c r="BJ112" s="97">
        <f t="shared" ref="BJ112:BJ114" si="402">+BH112+BI112</f>
        <v>1271.6920889523922</v>
      </c>
    </row>
    <row r="113" spans="1:62" s="1" customFormat="1" ht="15" customHeight="1" x14ac:dyDescent="0.25">
      <c r="A113" s="41" t="s">
        <v>177</v>
      </c>
      <c r="B113" s="141"/>
      <c r="C113" s="141"/>
      <c r="D113" s="141"/>
      <c r="E113" s="142"/>
      <c r="F113" s="141"/>
      <c r="G113" s="141"/>
      <c r="H113" s="141"/>
      <c r="I113" s="141"/>
      <c r="J113" s="124"/>
      <c r="K113" s="121"/>
      <c r="L113" s="121">
        <v>153.99</v>
      </c>
      <c r="M113" s="121">
        <f t="shared" si="370"/>
        <v>21.558600000000002</v>
      </c>
      <c r="N113" s="121">
        <f t="shared" si="371"/>
        <v>175.54860000000002</v>
      </c>
      <c r="O113" s="145"/>
      <c r="P113" s="145"/>
      <c r="Q113" s="146"/>
      <c r="R113" s="48"/>
      <c r="S113" s="124">
        <v>0.15</v>
      </c>
      <c r="T113" s="127">
        <f t="shared" si="372"/>
        <v>23.098500000000001</v>
      </c>
      <c r="U113" s="127">
        <f t="shared" si="373"/>
        <v>177.08850000000001</v>
      </c>
      <c r="V113" s="121">
        <f t="shared" si="374"/>
        <v>24.792390000000005</v>
      </c>
      <c r="W113" s="121">
        <f t="shared" si="375"/>
        <v>201.88089000000002</v>
      </c>
      <c r="X113" s="128">
        <v>177.09</v>
      </c>
      <c r="Y113" s="31">
        <f t="shared" si="376"/>
        <v>24.792600000000004</v>
      </c>
      <c r="Z113" s="128">
        <f t="shared" si="377"/>
        <v>201.8826</v>
      </c>
      <c r="AA113" s="30">
        <v>0</v>
      </c>
      <c r="AB113" s="128">
        <f t="shared" si="378"/>
        <v>0</v>
      </c>
      <c r="AC113" s="29">
        <f t="shared" si="379"/>
        <v>177.09</v>
      </c>
      <c r="AD113" s="128">
        <v>177.09</v>
      </c>
      <c r="AE113" s="128">
        <f t="shared" si="380"/>
        <v>24.792600000000004</v>
      </c>
      <c r="AF113" s="128">
        <f t="shared" si="381"/>
        <v>201.8826</v>
      </c>
      <c r="AG113" s="49">
        <v>0</v>
      </c>
      <c r="AH113" s="48">
        <f t="shared" si="382"/>
        <v>0</v>
      </c>
      <c r="AI113" s="147">
        <f t="shared" si="383"/>
        <v>177.09</v>
      </c>
      <c r="AJ113" s="128">
        <v>177.09</v>
      </c>
      <c r="AK113" s="128">
        <f t="shared" si="384"/>
        <v>24.792600000000004</v>
      </c>
      <c r="AL113" s="128">
        <f t="shared" si="385"/>
        <v>201.8826</v>
      </c>
      <c r="AM113" s="134">
        <v>0.122</v>
      </c>
      <c r="AN113" s="128">
        <f t="shared" si="386"/>
        <v>198.69498000000002</v>
      </c>
      <c r="AO113" s="128">
        <f t="shared" si="387"/>
        <v>27.817297200000006</v>
      </c>
      <c r="AP113" s="128">
        <f t="shared" si="388"/>
        <v>226.51227720000003</v>
      </c>
      <c r="AQ113" s="134">
        <v>7.6350000000000001E-2</v>
      </c>
      <c r="AR113" s="97">
        <f t="shared" si="389"/>
        <v>213.86534172300003</v>
      </c>
      <c r="AS113" s="97">
        <f t="shared" si="390"/>
        <v>29.941147841220008</v>
      </c>
      <c r="AT113" s="97">
        <f t="shared" si="391"/>
        <v>243.80648956422004</v>
      </c>
      <c r="AU113" s="20">
        <v>1.8800000000000001E-2</v>
      </c>
      <c r="AV113" s="97">
        <v>221.91</v>
      </c>
      <c r="AW113" s="97">
        <f t="shared" si="392"/>
        <v>31.067400000000003</v>
      </c>
      <c r="AX113" s="97">
        <f t="shared" si="393"/>
        <v>252.97739999999999</v>
      </c>
      <c r="AY113" s="268">
        <v>6.8409999999999999E-2</v>
      </c>
      <c r="AZ113" s="97">
        <f t="shared" si="394"/>
        <v>237.09086310000001</v>
      </c>
      <c r="BA113" s="79">
        <f t="shared" si="395"/>
        <v>35.563629464999998</v>
      </c>
      <c r="BB113" s="97">
        <f t="shared" si="396"/>
        <v>272.654492565</v>
      </c>
      <c r="BC113" s="268">
        <v>0.13070000000000001</v>
      </c>
      <c r="BD113" s="97">
        <f t="shared" si="397"/>
        <v>268.07863890716999</v>
      </c>
      <c r="BE113" s="79">
        <f t="shared" si="398"/>
        <v>40.211795836075495</v>
      </c>
      <c r="BF113" s="97">
        <f t="shared" si="399"/>
        <v>308.2904347432455</v>
      </c>
      <c r="BG113" s="268">
        <v>6.2399999999999997E-2</v>
      </c>
      <c r="BH113" s="97">
        <f t="shared" si="400"/>
        <v>284.80674597497739</v>
      </c>
      <c r="BI113" s="79">
        <f t="shared" si="401"/>
        <v>42.721011896246608</v>
      </c>
      <c r="BJ113" s="97">
        <f t="shared" si="402"/>
        <v>327.52775787122403</v>
      </c>
    </row>
    <row r="114" spans="1:62" s="1" customFormat="1" ht="15" customHeight="1" x14ac:dyDescent="0.25">
      <c r="A114" s="41" t="s">
        <v>27</v>
      </c>
      <c r="B114" s="141"/>
      <c r="C114" s="141"/>
      <c r="D114" s="141"/>
      <c r="E114" s="142"/>
      <c r="F114" s="141"/>
      <c r="G114" s="141"/>
      <c r="H114" s="141"/>
      <c r="I114" s="141"/>
      <c r="J114" s="124"/>
      <c r="K114" s="121"/>
      <c r="L114" s="121">
        <v>0.41860000000000003</v>
      </c>
      <c r="M114" s="121">
        <f t="shared" si="370"/>
        <v>5.860400000000001E-2</v>
      </c>
      <c r="N114" s="121">
        <f t="shared" si="371"/>
        <v>0.47720400000000002</v>
      </c>
      <c r="O114" s="145"/>
      <c r="P114" s="145"/>
      <c r="Q114" s="146"/>
      <c r="R114" s="48"/>
      <c r="S114" s="124">
        <v>0.15</v>
      </c>
      <c r="T114" s="127">
        <f t="shared" si="372"/>
        <v>6.2789999999999999E-2</v>
      </c>
      <c r="U114" s="127">
        <f t="shared" si="373"/>
        <v>0.48139000000000004</v>
      </c>
      <c r="V114" s="121">
        <f t="shared" si="374"/>
        <v>6.7394600000000013E-2</v>
      </c>
      <c r="W114" s="121">
        <f t="shared" si="375"/>
        <v>0.54878460000000007</v>
      </c>
      <c r="X114" s="29">
        <v>0.48139999999999999</v>
      </c>
      <c r="Y114" s="31">
        <f t="shared" si="376"/>
        <v>6.7396000000000011E-2</v>
      </c>
      <c r="Z114" s="29">
        <f t="shared" si="377"/>
        <v>0.54879600000000006</v>
      </c>
      <c r="AA114" s="30">
        <v>0.1</v>
      </c>
      <c r="AB114" s="128">
        <f t="shared" si="378"/>
        <v>4.8140000000000002E-2</v>
      </c>
      <c r="AC114" s="29">
        <f t="shared" si="379"/>
        <v>0.52954000000000001</v>
      </c>
      <c r="AD114" s="29">
        <v>0.52949999999999997</v>
      </c>
      <c r="AE114" s="128">
        <f t="shared" si="380"/>
        <v>7.4130000000000001E-2</v>
      </c>
      <c r="AF114" s="29">
        <f t="shared" si="381"/>
        <v>0.60363</v>
      </c>
      <c r="AG114" s="49">
        <v>0.22750000000000001</v>
      </c>
      <c r="AH114" s="48">
        <f t="shared" si="382"/>
        <v>0.12046124999999999</v>
      </c>
      <c r="AI114" s="147">
        <f t="shared" si="383"/>
        <v>0.64996124999999993</v>
      </c>
      <c r="AJ114" s="29">
        <v>0.65</v>
      </c>
      <c r="AK114" s="128">
        <f t="shared" si="384"/>
        <v>9.1000000000000011E-2</v>
      </c>
      <c r="AL114" s="29">
        <f t="shared" si="385"/>
        <v>0.74099999999999999</v>
      </c>
      <c r="AM114" s="134">
        <v>0.122</v>
      </c>
      <c r="AN114" s="29">
        <v>0.66995500000000008</v>
      </c>
      <c r="AO114" s="128">
        <f t="shared" si="387"/>
        <v>9.3793700000000021E-2</v>
      </c>
      <c r="AP114" s="29">
        <f t="shared" si="388"/>
        <v>0.76374870000000006</v>
      </c>
      <c r="AQ114" s="134">
        <v>7.6420000000000002E-2</v>
      </c>
      <c r="AR114" s="135">
        <f t="shared" si="389"/>
        <v>0.72115296110000005</v>
      </c>
      <c r="AS114" s="135">
        <f t="shared" si="390"/>
        <v>0.10096141455400001</v>
      </c>
      <c r="AT114" s="135">
        <f t="shared" si="391"/>
        <v>0.82211437565400003</v>
      </c>
      <c r="AU114" s="20">
        <v>0.14499999999999999</v>
      </c>
      <c r="AV114" s="135">
        <v>0.74829999999999997</v>
      </c>
      <c r="AW114" s="135">
        <f t="shared" si="392"/>
        <v>0.10476200000000001</v>
      </c>
      <c r="AX114" s="135">
        <f t="shared" si="393"/>
        <v>0.85306199999999999</v>
      </c>
      <c r="AY114" s="268">
        <v>6.8409999999999999E-2</v>
      </c>
      <c r="AZ114" s="135">
        <f t="shared" si="394"/>
        <v>0.79949120299999998</v>
      </c>
      <c r="BA114" s="79">
        <f t="shared" si="395"/>
        <v>0.11992368044999999</v>
      </c>
      <c r="BB114" s="135">
        <f t="shared" si="396"/>
        <v>0.91941488345</v>
      </c>
      <c r="BC114" s="268">
        <v>0.13070000000000001</v>
      </c>
      <c r="BD114" s="135">
        <f t="shared" si="397"/>
        <v>0.90398470323210001</v>
      </c>
      <c r="BE114" s="79">
        <f t="shared" si="398"/>
        <v>0.13559770548481501</v>
      </c>
      <c r="BF114" s="135">
        <f t="shared" si="399"/>
        <v>1.039582408716915</v>
      </c>
      <c r="BG114" s="268">
        <v>6.2399999999999997E-2</v>
      </c>
      <c r="BH114" s="135">
        <f t="shared" si="400"/>
        <v>0.96039334871378301</v>
      </c>
      <c r="BI114" s="79">
        <f t="shared" si="401"/>
        <v>0.14405900230706745</v>
      </c>
      <c r="BJ114" s="135">
        <f t="shared" si="402"/>
        <v>1.1044523510208504</v>
      </c>
    </row>
    <row r="115" spans="1:62" s="1" customFormat="1" ht="15" customHeight="1" x14ac:dyDescent="0.25">
      <c r="A115" s="22" t="s">
        <v>178</v>
      </c>
      <c r="B115" s="22"/>
      <c r="C115" s="22"/>
      <c r="D115" s="22"/>
      <c r="E115" s="22"/>
      <c r="F115" s="22"/>
      <c r="G115" s="22"/>
      <c r="H115" s="22"/>
      <c r="I115" s="22"/>
      <c r="J115" s="22"/>
      <c r="K115" s="22"/>
      <c r="L115" s="22"/>
      <c r="M115" s="22"/>
      <c r="N115" s="22"/>
      <c r="O115" s="136"/>
      <c r="P115" s="136"/>
      <c r="Q115" s="137"/>
      <c r="R115" s="138" t="s">
        <v>181</v>
      </c>
      <c r="S115" s="22" t="s">
        <v>184</v>
      </c>
      <c r="T115" s="22"/>
      <c r="U115" s="22"/>
      <c r="V115" s="22"/>
      <c r="W115" s="22"/>
      <c r="X115" s="138"/>
      <c r="Y115" s="138"/>
      <c r="Z115" s="138"/>
      <c r="AA115" s="139"/>
      <c r="AB115" s="138"/>
      <c r="AC115" s="29"/>
      <c r="AD115" s="138"/>
      <c r="AE115" s="129"/>
      <c r="AF115" s="138"/>
      <c r="AG115" s="30"/>
      <c r="AH115" s="31"/>
      <c r="AI115" s="29"/>
      <c r="AJ115" s="138"/>
      <c r="AK115" s="129"/>
      <c r="AL115" s="138"/>
      <c r="AM115" s="17"/>
      <c r="AN115" s="129"/>
      <c r="AO115" s="129"/>
      <c r="AP115" s="138"/>
      <c r="AQ115" s="17"/>
      <c r="AR115" s="131"/>
      <c r="AS115" s="131"/>
      <c r="AT115" s="140"/>
      <c r="AU115" s="20"/>
      <c r="AV115" s="131"/>
      <c r="AW115" s="131"/>
      <c r="AX115" s="140"/>
      <c r="AY115" s="2"/>
      <c r="AZ115" s="131"/>
      <c r="BA115" s="131"/>
      <c r="BB115" s="140"/>
      <c r="BC115" s="2"/>
      <c r="BD115" s="131"/>
      <c r="BE115" s="131"/>
      <c r="BF115" s="140"/>
      <c r="BG115" s="2"/>
      <c r="BH115" s="131"/>
      <c r="BI115" s="131"/>
      <c r="BJ115" s="140"/>
    </row>
    <row r="116" spans="1:62" s="1" customFormat="1" ht="15" customHeight="1" x14ac:dyDescent="0.25">
      <c r="A116" s="41" t="s">
        <v>176</v>
      </c>
      <c r="B116" s="43"/>
      <c r="C116" s="43"/>
      <c r="D116" s="43"/>
      <c r="E116" s="44"/>
      <c r="F116" s="43"/>
      <c r="G116" s="43"/>
      <c r="H116" s="43"/>
      <c r="I116" s="43"/>
      <c r="J116" s="124"/>
      <c r="K116" s="121"/>
      <c r="L116" s="121">
        <v>812</v>
      </c>
      <c r="M116" s="121">
        <f t="shared" ref="M116:M118" si="403">+L116*$M$5</f>
        <v>113.68</v>
      </c>
      <c r="N116" s="121">
        <f t="shared" ref="N116:N118" si="404">+L116+M116</f>
        <v>925.68000000000006</v>
      </c>
      <c r="O116" s="145"/>
      <c r="P116" s="145"/>
      <c r="Q116" s="146"/>
      <c r="R116" s="48"/>
      <c r="S116" s="124">
        <v>0.15</v>
      </c>
      <c r="T116" s="127">
        <f t="shared" ref="T116:T118" si="405">+L116*S116</f>
        <v>121.8</v>
      </c>
      <c r="U116" s="127">
        <f t="shared" ref="U116:U118" si="406">+L116+T116</f>
        <v>933.8</v>
      </c>
      <c r="V116" s="121">
        <f t="shared" ref="V116:V118" si="407">+U116*$V$5</f>
        <v>130.732</v>
      </c>
      <c r="W116" s="121">
        <f t="shared" ref="W116:W118" si="408">+U116+V116</f>
        <v>1064.5319999999999</v>
      </c>
      <c r="X116" s="128">
        <v>933.8</v>
      </c>
      <c r="Y116" s="31">
        <f t="shared" ref="Y116:Y118" si="409">+X116*$Y$5</f>
        <v>130.732</v>
      </c>
      <c r="Z116" s="128">
        <f t="shared" ref="Z116:Z118" si="410">+X116+Y116</f>
        <v>1064.5319999999999</v>
      </c>
      <c r="AA116" s="30">
        <v>-0.33861999999999998</v>
      </c>
      <c r="AB116" s="128">
        <f t="shared" ref="AB116:AB118" si="411">X116*AA116</f>
        <v>-316.20335599999999</v>
      </c>
      <c r="AC116" s="29">
        <f t="shared" ref="AC116:AC118" si="412">+X116+AB116</f>
        <v>617.59664399999997</v>
      </c>
      <c r="AD116" s="128">
        <v>617.6</v>
      </c>
      <c r="AE116" s="128">
        <f t="shared" ref="AE116:AE118" si="413">+AD116*$Y$5</f>
        <v>86.464000000000013</v>
      </c>
      <c r="AF116" s="128">
        <f t="shared" ref="AF116:AF118" si="414">+AD116+AE116</f>
        <v>704.06400000000008</v>
      </c>
      <c r="AG116" s="49">
        <v>8.7999999999999995E-2</v>
      </c>
      <c r="AH116" s="48">
        <f t="shared" ref="AH116:AH118" si="415">AD116*AG116</f>
        <v>54.348799999999997</v>
      </c>
      <c r="AI116" s="147">
        <f t="shared" ref="AI116:AI118" si="416">+AD116+AH116</f>
        <v>671.94880000000001</v>
      </c>
      <c r="AJ116" s="128">
        <v>671.95</v>
      </c>
      <c r="AK116" s="128">
        <f t="shared" ref="AK116:AK118" si="417">+AJ116*$Y$5</f>
        <v>94.073000000000022</v>
      </c>
      <c r="AL116" s="128">
        <f t="shared" ref="AL116:AL118" si="418">+AJ116+AK116</f>
        <v>766.02300000000002</v>
      </c>
      <c r="AM116" s="134">
        <v>0.122</v>
      </c>
      <c r="AN116" s="128">
        <v>772.74250000000006</v>
      </c>
      <c r="AO116" s="128">
        <f t="shared" ref="AO116:AO118" si="419">+AN116*$Y$5</f>
        <v>108.18395000000002</v>
      </c>
      <c r="AP116" s="128">
        <f t="shared" ref="AP116:AP118" si="420">+AN116+AO116</f>
        <v>880.92645000000005</v>
      </c>
      <c r="AQ116" s="134">
        <v>7.6399999999999996E-2</v>
      </c>
      <c r="AR116" s="97">
        <f t="shared" ref="AR116:AR118" si="421">+AN116*AQ116+AN116</f>
        <v>831.78002700000002</v>
      </c>
      <c r="AS116" s="97">
        <f t="shared" ref="AS116:AS118" si="422">+AR116*$AS$5</f>
        <v>116.44920378000002</v>
      </c>
      <c r="AT116" s="97">
        <f t="shared" ref="AT116:AT118" si="423">+AR116+AS116</f>
        <v>948.22923078000008</v>
      </c>
      <c r="AU116" s="20">
        <v>5.0000000000000001E-3</v>
      </c>
      <c r="AV116" s="97">
        <v>863.05</v>
      </c>
      <c r="AW116" s="97">
        <f t="shared" ref="AW116:AW118" si="424">+AV116*$AS$5</f>
        <v>120.827</v>
      </c>
      <c r="AX116" s="97">
        <f t="shared" ref="AX116:AX118" si="425">+AV116+AW116</f>
        <v>983.87699999999995</v>
      </c>
      <c r="AY116" s="268">
        <v>0.1</v>
      </c>
      <c r="AZ116" s="97">
        <f t="shared" ref="AZ116:AZ118" si="426">+AV116*AY116+AV116</f>
        <v>949.35500000000002</v>
      </c>
      <c r="BA116" s="79">
        <f t="shared" ref="BA116:BA118" si="427">+AZ116*$BA$5</f>
        <v>142.40324999999999</v>
      </c>
      <c r="BB116" s="97">
        <f t="shared" ref="BB116:BB118" si="428">+AZ116+BA116</f>
        <v>1091.7582500000001</v>
      </c>
      <c r="BC116" s="268">
        <v>0.14000000000000001</v>
      </c>
      <c r="BD116" s="97">
        <f t="shared" ref="BD116:BD118" si="429">+AZ116*BC116+AZ116</f>
        <v>1082.2646999999999</v>
      </c>
      <c r="BE116" s="79">
        <f t="shared" ref="BE116:BE118" si="430">+BD116*$BA$5</f>
        <v>162.33970499999998</v>
      </c>
      <c r="BF116" s="97">
        <f t="shared" ref="BF116:BF118" si="431">+BD116+BE116</f>
        <v>1244.604405</v>
      </c>
      <c r="BG116" s="268">
        <v>6.2399999999999997E-2</v>
      </c>
      <c r="BH116" s="97">
        <f t="shared" ref="BH116:BH118" si="432">+BD116*BG116+BD116</f>
        <v>1149.7980172799998</v>
      </c>
      <c r="BI116" s="79">
        <f t="shared" ref="BI116:BI118" si="433">+BH116*$BA$5</f>
        <v>172.46970259199998</v>
      </c>
      <c r="BJ116" s="97">
        <f t="shared" ref="BJ116:BJ118" si="434">+BH116+BI116</f>
        <v>1322.2677198719998</v>
      </c>
    </row>
    <row r="117" spans="1:62" s="1" customFormat="1" ht="15" customHeight="1" x14ac:dyDescent="0.25">
      <c r="A117" s="41" t="s">
        <v>177</v>
      </c>
      <c r="B117" s="43"/>
      <c r="C117" s="43"/>
      <c r="D117" s="43"/>
      <c r="E117" s="44"/>
      <c r="F117" s="43"/>
      <c r="G117" s="43"/>
      <c r="H117" s="43"/>
      <c r="I117" s="43"/>
      <c r="J117" s="124"/>
      <c r="K117" s="121"/>
      <c r="L117" s="121">
        <v>69</v>
      </c>
      <c r="M117" s="121">
        <f t="shared" si="403"/>
        <v>9.66</v>
      </c>
      <c r="N117" s="121">
        <f t="shared" si="404"/>
        <v>78.66</v>
      </c>
      <c r="O117" s="145"/>
      <c r="P117" s="145"/>
      <c r="Q117" s="146"/>
      <c r="R117" s="48"/>
      <c r="S117" s="124">
        <v>0.15</v>
      </c>
      <c r="T117" s="127">
        <f t="shared" si="405"/>
        <v>10.35</v>
      </c>
      <c r="U117" s="127">
        <f t="shared" si="406"/>
        <v>79.349999999999994</v>
      </c>
      <c r="V117" s="121">
        <f t="shared" si="407"/>
        <v>11.109</v>
      </c>
      <c r="W117" s="121">
        <f t="shared" si="408"/>
        <v>90.458999999999989</v>
      </c>
      <c r="X117" s="128">
        <v>79.349999999999994</v>
      </c>
      <c r="Y117" s="31">
        <f t="shared" si="409"/>
        <v>11.109</v>
      </c>
      <c r="Z117" s="128">
        <f t="shared" si="410"/>
        <v>90.458999999999989</v>
      </c>
      <c r="AA117" s="30">
        <v>0.1</v>
      </c>
      <c r="AB117" s="128">
        <f t="shared" si="411"/>
        <v>7.9349999999999996</v>
      </c>
      <c r="AC117" s="29">
        <f t="shared" si="412"/>
        <v>87.284999999999997</v>
      </c>
      <c r="AD117" s="128">
        <v>87.29</v>
      </c>
      <c r="AE117" s="128">
        <f t="shared" si="413"/>
        <v>12.220600000000003</v>
      </c>
      <c r="AF117" s="128">
        <f t="shared" si="414"/>
        <v>99.510600000000011</v>
      </c>
      <c r="AG117" s="49">
        <v>7.3899999999999993E-2</v>
      </c>
      <c r="AH117" s="48">
        <f t="shared" si="415"/>
        <v>6.4507310000000002</v>
      </c>
      <c r="AI117" s="147">
        <f t="shared" si="416"/>
        <v>93.740731000000011</v>
      </c>
      <c r="AJ117" s="128">
        <v>93.74</v>
      </c>
      <c r="AK117" s="128">
        <f t="shared" si="417"/>
        <v>13.1236</v>
      </c>
      <c r="AL117" s="128">
        <f t="shared" si="418"/>
        <v>106.86359999999999</v>
      </c>
      <c r="AM117" s="134">
        <v>0.122</v>
      </c>
      <c r="AN117" s="128">
        <v>107.80099999999999</v>
      </c>
      <c r="AO117" s="128">
        <f t="shared" si="419"/>
        <v>15.092140000000001</v>
      </c>
      <c r="AP117" s="128">
        <f t="shared" si="420"/>
        <v>122.89313999999999</v>
      </c>
      <c r="AQ117" s="134">
        <v>7.6399999999999996E-2</v>
      </c>
      <c r="AR117" s="97">
        <f t="shared" si="421"/>
        <v>116.03699639999999</v>
      </c>
      <c r="AS117" s="97">
        <f t="shared" si="422"/>
        <v>16.245179496000002</v>
      </c>
      <c r="AT117" s="97">
        <f t="shared" si="423"/>
        <v>132.28217589599998</v>
      </c>
      <c r="AU117" s="20">
        <v>5.0000000000000001E-3</v>
      </c>
      <c r="AV117" s="97">
        <v>120.4</v>
      </c>
      <c r="AW117" s="97">
        <f t="shared" si="424"/>
        <v>16.856000000000002</v>
      </c>
      <c r="AX117" s="97">
        <f t="shared" si="425"/>
        <v>137.256</v>
      </c>
      <c r="AY117" s="268">
        <v>7.1999999999999995E-2</v>
      </c>
      <c r="AZ117" s="97">
        <f t="shared" si="426"/>
        <v>129.06880000000001</v>
      </c>
      <c r="BA117" s="79">
        <f t="shared" si="427"/>
        <v>19.360320000000002</v>
      </c>
      <c r="BB117" s="97">
        <f t="shared" si="428"/>
        <v>148.42912000000001</v>
      </c>
      <c r="BC117" s="268">
        <v>0.14000000000000001</v>
      </c>
      <c r="BD117" s="97">
        <f t="shared" si="429"/>
        <v>147.13843200000002</v>
      </c>
      <c r="BE117" s="79">
        <f t="shared" si="430"/>
        <v>22.070764800000003</v>
      </c>
      <c r="BF117" s="97">
        <f t="shared" si="431"/>
        <v>169.20919680000003</v>
      </c>
      <c r="BG117" s="268">
        <v>6.2399999999999997E-2</v>
      </c>
      <c r="BH117" s="97">
        <f t="shared" si="432"/>
        <v>156.31987015680002</v>
      </c>
      <c r="BI117" s="79">
        <f t="shared" si="433"/>
        <v>23.447980523520002</v>
      </c>
      <c r="BJ117" s="97">
        <f t="shared" si="434"/>
        <v>179.76785068032001</v>
      </c>
    </row>
    <row r="118" spans="1:62" s="1" customFormat="1" ht="15" customHeight="1" x14ac:dyDescent="0.25">
      <c r="A118" s="41" t="s">
        <v>27</v>
      </c>
      <c r="B118" s="43"/>
      <c r="C118" s="43"/>
      <c r="D118" s="43"/>
      <c r="E118" s="44"/>
      <c r="F118" s="43"/>
      <c r="G118" s="43"/>
      <c r="H118" s="43"/>
      <c r="I118" s="43"/>
      <c r="J118" s="124"/>
      <c r="K118" s="121"/>
      <c r="L118" s="121">
        <v>0.56000000000000005</v>
      </c>
      <c r="M118" s="121">
        <f t="shared" si="403"/>
        <v>7.8400000000000011E-2</v>
      </c>
      <c r="N118" s="121">
        <f t="shared" si="404"/>
        <v>0.63840000000000008</v>
      </c>
      <c r="O118" s="145"/>
      <c r="P118" s="145"/>
      <c r="Q118" s="146"/>
      <c r="R118" s="48"/>
      <c r="S118" s="124">
        <v>0.15</v>
      </c>
      <c r="T118" s="127">
        <f t="shared" si="405"/>
        <v>8.4000000000000005E-2</v>
      </c>
      <c r="U118" s="127">
        <f t="shared" si="406"/>
        <v>0.64400000000000002</v>
      </c>
      <c r="V118" s="121">
        <f t="shared" si="407"/>
        <v>9.0160000000000004E-2</v>
      </c>
      <c r="W118" s="121">
        <f t="shared" si="408"/>
        <v>0.73416000000000003</v>
      </c>
      <c r="X118" s="29">
        <v>0.64400000000000002</v>
      </c>
      <c r="Y118" s="31">
        <f t="shared" si="409"/>
        <v>9.0160000000000004E-2</v>
      </c>
      <c r="Z118" s="29">
        <f t="shared" si="410"/>
        <v>0.73416000000000003</v>
      </c>
      <c r="AA118" s="30">
        <v>7.0000000000000007E-2</v>
      </c>
      <c r="AB118" s="128">
        <f t="shared" si="411"/>
        <v>4.5080000000000002E-2</v>
      </c>
      <c r="AC118" s="29">
        <f t="shared" si="412"/>
        <v>0.68908000000000003</v>
      </c>
      <c r="AD118" s="29">
        <v>0.68910000000000005</v>
      </c>
      <c r="AE118" s="128">
        <f t="shared" si="413"/>
        <v>9.6474000000000018E-2</v>
      </c>
      <c r="AF118" s="29">
        <f t="shared" si="414"/>
        <v>0.78557400000000011</v>
      </c>
      <c r="AG118" s="49">
        <v>7.3899999999999993E-2</v>
      </c>
      <c r="AH118" s="48">
        <f t="shared" si="415"/>
        <v>5.0924489999999996E-2</v>
      </c>
      <c r="AI118" s="147">
        <f t="shared" si="416"/>
        <v>0.74002449000000003</v>
      </c>
      <c r="AJ118" s="29">
        <v>0.74</v>
      </c>
      <c r="AK118" s="128">
        <f t="shared" si="417"/>
        <v>0.10360000000000001</v>
      </c>
      <c r="AL118" s="29">
        <f t="shared" si="418"/>
        <v>0.84360000000000002</v>
      </c>
      <c r="AM118" s="134">
        <v>0.122</v>
      </c>
      <c r="AN118" s="29">
        <v>0.85099999999999998</v>
      </c>
      <c r="AO118" s="128">
        <f t="shared" si="419"/>
        <v>0.11914000000000001</v>
      </c>
      <c r="AP118" s="29">
        <f t="shared" si="420"/>
        <v>0.97014</v>
      </c>
      <c r="AQ118" s="134">
        <v>7.6399999999999996E-2</v>
      </c>
      <c r="AR118" s="135">
        <f t="shared" si="421"/>
        <v>0.91601639999999995</v>
      </c>
      <c r="AS118" s="135">
        <f t="shared" si="422"/>
        <v>0.12824229600000001</v>
      </c>
      <c r="AT118" s="135">
        <f t="shared" si="423"/>
        <v>1.044258696</v>
      </c>
      <c r="AU118" s="20">
        <v>0</v>
      </c>
      <c r="AV118" s="135">
        <v>0.95050000000000001</v>
      </c>
      <c r="AW118" s="135">
        <f t="shared" si="424"/>
        <v>0.13307000000000002</v>
      </c>
      <c r="AX118" s="135">
        <f t="shared" si="425"/>
        <v>1.0835699999999999</v>
      </c>
      <c r="AY118" s="268">
        <v>7.8E-2</v>
      </c>
      <c r="AZ118" s="135">
        <f t="shared" si="426"/>
        <v>1.0246390000000001</v>
      </c>
      <c r="BA118" s="79">
        <f t="shared" si="427"/>
        <v>0.15369584999999999</v>
      </c>
      <c r="BB118" s="135">
        <f t="shared" si="428"/>
        <v>1.1783348500000002</v>
      </c>
      <c r="BC118" s="268">
        <v>0.14000000000000001</v>
      </c>
      <c r="BD118" s="135">
        <f t="shared" si="429"/>
        <v>1.1680884600000001</v>
      </c>
      <c r="BE118" s="79">
        <f t="shared" si="430"/>
        <v>0.175213269</v>
      </c>
      <c r="BF118" s="135">
        <f t="shared" si="431"/>
        <v>1.3433017290000002</v>
      </c>
      <c r="BG118" s="268">
        <v>6.2399999999999997E-2</v>
      </c>
      <c r="BH118" s="135">
        <f t="shared" si="432"/>
        <v>1.2409771799040001</v>
      </c>
      <c r="BI118" s="79">
        <f t="shared" si="433"/>
        <v>0.18614657698560003</v>
      </c>
      <c r="BJ118" s="135">
        <f t="shared" si="434"/>
        <v>1.4271237568896002</v>
      </c>
    </row>
    <row r="119" spans="1:62" s="1" customFormat="1" ht="15" customHeight="1" x14ac:dyDescent="0.25">
      <c r="A119" s="22" t="s">
        <v>31</v>
      </c>
      <c r="B119" s="22"/>
      <c r="C119" s="22"/>
      <c r="D119" s="22"/>
      <c r="E119" s="22"/>
      <c r="F119" s="22"/>
      <c r="G119" s="22"/>
      <c r="H119" s="22"/>
      <c r="I119" s="22"/>
      <c r="J119" s="22"/>
      <c r="K119" s="22"/>
      <c r="L119" s="22"/>
      <c r="M119" s="22"/>
      <c r="N119" s="22"/>
      <c r="O119" s="136"/>
      <c r="P119" s="136"/>
      <c r="Q119" s="22"/>
      <c r="R119" s="138"/>
      <c r="S119" s="22"/>
      <c r="T119" s="22"/>
      <c r="U119" s="22"/>
      <c r="V119" s="22"/>
      <c r="W119" s="22"/>
      <c r="X119" s="138"/>
      <c r="Y119" s="138"/>
      <c r="Z119" s="138"/>
      <c r="AA119" s="139"/>
      <c r="AB119" s="138"/>
      <c r="AC119" s="29"/>
      <c r="AD119" s="138"/>
      <c r="AE119" s="129"/>
      <c r="AF119" s="138"/>
      <c r="AG119" s="30"/>
      <c r="AH119" s="31"/>
      <c r="AI119" s="29"/>
      <c r="AJ119" s="138"/>
      <c r="AK119" s="129"/>
      <c r="AL119" s="138"/>
      <c r="AM119" s="17"/>
      <c r="AN119" s="129"/>
      <c r="AO119" s="129"/>
      <c r="AP119" s="138"/>
      <c r="AQ119" s="17"/>
      <c r="AR119" s="131"/>
      <c r="AS119" s="131"/>
      <c r="AT119" s="140"/>
      <c r="AU119" s="20"/>
      <c r="AV119" s="131"/>
      <c r="AW119" s="131"/>
      <c r="AX119" s="140"/>
      <c r="AY119" s="2"/>
      <c r="AZ119" s="131"/>
      <c r="BA119" s="131"/>
      <c r="BB119" s="140"/>
      <c r="BC119" s="2"/>
      <c r="BD119" s="131"/>
      <c r="BE119" s="131"/>
      <c r="BF119" s="140"/>
      <c r="BG119" s="2"/>
      <c r="BH119" s="131"/>
      <c r="BI119" s="131"/>
      <c r="BJ119" s="140"/>
    </row>
    <row r="120" spans="1:62" s="1" customFormat="1" ht="15" customHeight="1" x14ac:dyDescent="0.25">
      <c r="A120" s="148" t="s">
        <v>194</v>
      </c>
      <c r="B120" s="149"/>
      <c r="C120" s="149"/>
      <c r="D120" s="149"/>
      <c r="E120" s="149"/>
      <c r="F120" s="149"/>
      <c r="G120" s="149"/>
      <c r="H120" s="149"/>
      <c r="I120" s="149"/>
      <c r="J120" s="149"/>
      <c r="K120" s="149"/>
      <c r="L120" s="149"/>
      <c r="M120" s="149"/>
      <c r="N120" s="149"/>
      <c r="O120" s="149"/>
      <c r="P120" s="149"/>
      <c r="Q120" s="148"/>
      <c r="R120" s="150"/>
      <c r="S120" s="149"/>
      <c r="T120" s="149"/>
      <c r="U120" s="149"/>
      <c r="V120" s="149"/>
      <c r="W120" s="149"/>
      <c r="X120" s="150"/>
      <c r="Y120" s="150"/>
      <c r="Z120" s="150"/>
      <c r="AA120" s="150"/>
      <c r="AB120" s="150"/>
      <c r="AC120" s="151"/>
      <c r="AD120" s="150"/>
      <c r="AE120" s="150"/>
      <c r="AF120" s="150"/>
      <c r="AG120" s="152"/>
      <c r="AH120" s="151"/>
      <c r="AI120" s="153"/>
      <c r="AJ120" s="150"/>
      <c r="AK120" s="150"/>
      <c r="AL120" s="150"/>
      <c r="AM120" s="154"/>
      <c r="AN120" s="155"/>
      <c r="AO120" s="150"/>
      <c r="AP120" s="150"/>
      <c r="AQ120" s="154"/>
      <c r="AR120" s="156"/>
      <c r="AS120" s="157"/>
      <c r="AT120" s="157"/>
      <c r="AU120" s="158"/>
      <c r="AV120" s="156"/>
      <c r="AW120" s="157"/>
      <c r="AX120" s="157"/>
      <c r="AY120" s="2"/>
      <c r="AZ120" s="156"/>
      <c r="BA120" s="157"/>
      <c r="BB120" s="157"/>
      <c r="BC120" s="2"/>
      <c r="BD120" s="156"/>
      <c r="BE120" s="157"/>
      <c r="BF120" s="157"/>
      <c r="BG120" s="2"/>
      <c r="BH120" s="156"/>
      <c r="BI120" s="157"/>
      <c r="BJ120" s="157"/>
    </row>
    <row r="121" spans="1:62" s="1" customFormat="1" ht="15" customHeight="1" x14ac:dyDescent="0.25">
      <c r="A121" s="159" t="s">
        <v>22</v>
      </c>
      <c r="B121" s="160">
        <v>90</v>
      </c>
      <c r="C121" s="160">
        <f t="shared" ref="C121:C122" si="435">+B121*$C$5</f>
        <v>12.600000000000001</v>
      </c>
      <c r="D121" s="160">
        <f t="shared" ref="D121:D122" si="436">+B121+C121</f>
        <v>102.6</v>
      </c>
      <c r="E121" s="159">
        <v>0.33334999999999998</v>
      </c>
      <c r="F121" s="159">
        <f t="shared" ref="F121:F122" si="437">+B121*E121</f>
        <v>30.001499999999997</v>
      </c>
      <c r="G121" s="159">
        <f t="shared" ref="G121:G122" si="438">+B121+F121</f>
        <v>120.00149999999999</v>
      </c>
      <c r="H121" s="159">
        <f t="shared" ref="H121:H122" si="439">+G121*$H$5</f>
        <v>16.80021</v>
      </c>
      <c r="I121" s="159">
        <f t="shared" ref="I121:I122" si="440">+G121+H121</f>
        <v>136.80170999999999</v>
      </c>
      <c r="J121" s="160">
        <v>0.21</v>
      </c>
      <c r="K121" s="160">
        <f t="shared" ref="K121:K122" si="441">+G121*J121</f>
        <v>25.200314999999996</v>
      </c>
      <c r="L121" s="160">
        <f t="shared" ref="L121:L122" si="442">+G121+K121</f>
        <v>145.20181499999998</v>
      </c>
      <c r="M121" s="160">
        <f t="shared" ref="M121:M122" si="443">+L121*$M$5</f>
        <v>20.328254099999999</v>
      </c>
      <c r="N121" s="160">
        <f t="shared" ref="N121:N122" si="444">+L121+M121</f>
        <v>165.53006909999999</v>
      </c>
      <c r="O121" s="161">
        <v>144.76</v>
      </c>
      <c r="P121" s="161">
        <v>165.02</v>
      </c>
      <c r="Q121" s="162">
        <v>0.21</v>
      </c>
      <c r="R121" s="163"/>
      <c r="S121" s="160">
        <v>0.15</v>
      </c>
      <c r="T121" s="160">
        <f t="shared" ref="T121:T122" si="445">+L121*S121</f>
        <v>21.780272249999996</v>
      </c>
      <c r="U121" s="160">
        <f t="shared" ref="U121:U122" si="446">+L121+T121</f>
        <v>166.98208724999998</v>
      </c>
      <c r="V121" s="160">
        <f t="shared" ref="V121:V122" si="447">+U121*$V$5</f>
        <v>23.377492215</v>
      </c>
      <c r="W121" s="160">
        <f t="shared" ref="W121:W122" si="448">+U121+V121</f>
        <v>190.35957946499997</v>
      </c>
      <c r="X121" s="164">
        <v>166.47</v>
      </c>
      <c r="Y121" s="151">
        <f t="shared" ref="Y121:Y122" si="449">+X121*$Y$5</f>
        <v>23.305800000000001</v>
      </c>
      <c r="Z121" s="151">
        <f t="shared" ref="Z121:Z122" si="450">+X121+Y121</f>
        <v>189.7758</v>
      </c>
      <c r="AA121" s="151">
        <v>7.4999999999999997E-2</v>
      </c>
      <c r="AB121" s="151">
        <f t="shared" ref="AB121:AB122" si="451">X121*AA121</f>
        <v>12.485249999999999</v>
      </c>
      <c r="AC121" s="151">
        <f t="shared" ref="AC121:AC122" si="452">+X121+AB121</f>
        <v>178.95525000000001</v>
      </c>
      <c r="AD121" s="163">
        <v>178.96</v>
      </c>
      <c r="AE121" s="151">
        <f t="shared" ref="AE121:AE122" si="453">+AD121*$Y$5</f>
        <v>25.054400000000005</v>
      </c>
      <c r="AF121" s="151">
        <f t="shared" ref="AF121:AF122" si="454">+AD121+AE121</f>
        <v>204.01440000000002</v>
      </c>
      <c r="AG121" s="49">
        <v>8.7999999999999995E-2</v>
      </c>
      <c r="AH121" s="48">
        <f t="shared" ref="AH121:AH122" si="455">AD121*AG121</f>
        <v>15.748479999999999</v>
      </c>
      <c r="AI121" s="50">
        <f t="shared" ref="AI121:AI122" si="456">+AD121+AH121</f>
        <v>194.70848000000001</v>
      </c>
      <c r="AJ121" s="163">
        <v>194.7</v>
      </c>
      <c r="AK121" s="151">
        <f t="shared" ref="AK121:AK122" si="457">+AJ121*$Y$5</f>
        <v>27.258000000000003</v>
      </c>
      <c r="AL121" s="151">
        <f t="shared" ref="AL121:AL122" si="458">+AJ121+AK121</f>
        <v>221.958</v>
      </c>
      <c r="AM121" s="134">
        <v>0.122</v>
      </c>
      <c r="AN121" s="128">
        <f t="shared" ref="AN121:AN122" si="459">+AJ121*AM121+AJ121</f>
        <v>218.45339999999999</v>
      </c>
      <c r="AO121" s="151">
        <f t="shared" ref="AO121:AO122" si="460">+AN121*$Y$5</f>
        <v>30.583476000000001</v>
      </c>
      <c r="AP121" s="151">
        <f t="shared" ref="AP121:AP122" si="461">+AN121+AO121</f>
        <v>249.03687599999998</v>
      </c>
      <c r="AQ121" s="134">
        <v>7.6399999999999996E-2</v>
      </c>
      <c r="AR121" s="97">
        <f t="shared" ref="AR121:AR122" si="462">+AN121*AQ121+AN121</f>
        <v>235.14323975999997</v>
      </c>
      <c r="AS121" s="97">
        <f t="shared" ref="AS121:AS122" si="463">+AR121*$AS$5</f>
        <v>32.9200535664</v>
      </c>
      <c r="AT121" s="97">
        <f t="shared" ref="AT121:AT122" si="464">+AR121+AS121</f>
        <v>268.06329332639996</v>
      </c>
      <c r="AU121" s="20">
        <v>1.8800000000000001E-2</v>
      </c>
      <c r="AV121" s="97">
        <f t="shared" ref="AV121:AV122" si="465">+AR121*AU121+AR121</f>
        <v>239.56393266748796</v>
      </c>
      <c r="AW121" s="97">
        <f t="shared" ref="AW121:AW122" si="466">+AV121*$AS$5</f>
        <v>33.538950573448318</v>
      </c>
      <c r="AX121" s="97">
        <f t="shared" ref="AX121:AX122" si="467">+AV121+AW121</f>
        <v>273.10288324093631</v>
      </c>
      <c r="AY121" s="268">
        <v>0.105</v>
      </c>
      <c r="AZ121" s="97">
        <f t="shared" ref="AZ121:AZ122" si="468">+AV121*AY121+AV121</f>
        <v>264.71814559757422</v>
      </c>
      <c r="BA121" s="79">
        <f t="shared" ref="BA121:BA122" si="469">+AZ121*$BA$5</f>
        <v>39.707721839636129</v>
      </c>
      <c r="BB121" s="97">
        <f t="shared" ref="BB121:BB122" si="470">+AZ121+BA121</f>
        <v>304.42586743721034</v>
      </c>
      <c r="BC121" s="268">
        <v>0.13070000000000001</v>
      </c>
      <c r="BD121" s="97">
        <f t="shared" ref="BD121:BD122" si="471">+AZ121*BC121+AZ121</f>
        <v>299.31680722717715</v>
      </c>
      <c r="BE121" s="79">
        <f t="shared" ref="BE121:BE122" si="472">+BD121*$BA$5</f>
        <v>44.897521084076573</v>
      </c>
      <c r="BF121" s="97">
        <f t="shared" ref="BF121:BF122" si="473">+BD121+BE121</f>
        <v>344.21432831125372</v>
      </c>
      <c r="BG121" s="268">
        <v>6.2399999999999997E-2</v>
      </c>
      <c r="BH121" s="97">
        <f t="shared" ref="BH121:BH122" si="474">+BD121*BG121+BD121</f>
        <v>317.99417599815303</v>
      </c>
      <c r="BI121" s="79">
        <f t="shared" ref="BI121:BI122" si="475">+BH121*$BA$5</f>
        <v>47.69912639972295</v>
      </c>
      <c r="BJ121" s="97">
        <f t="shared" ref="BJ121:BJ122" si="476">+BH121+BI121</f>
        <v>365.69330239787598</v>
      </c>
    </row>
    <row r="122" spans="1:62" s="1" customFormat="1" ht="15" customHeight="1" x14ac:dyDescent="0.25">
      <c r="A122" s="165" t="s">
        <v>365</v>
      </c>
      <c r="B122" s="166">
        <v>0.56999999999999995</v>
      </c>
      <c r="C122" s="166">
        <f t="shared" si="435"/>
        <v>7.9799999999999996E-2</v>
      </c>
      <c r="D122" s="166">
        <f t="shared" si="436"/>
        <v>0.64979999999999993</v>
      </c>
      <c r="E122" s="165">
        <v>0.4</v>
      </c>
      <c r="F122" s="165">
        <f t="shared" si="437"/>
        <v>0.22799999999999998</v>
      </c>
      <c r="G122" s="165">
        <f t="shared" si="438"/>
        <v>0.79799999999999993</v>
      </c>
      <c r="H122" s="165">
        <f t="shared" si="439"/>
        <v>0.11172</v>
      </c>
      <c r="I122" s="165">
        <f t="shared" si="440"/>
        <v>0.90971999999999997</v>
      </c>
      <c r="J122" s="166">
        <v>0.21</v>
      </c>
      <c r="K122" s="166">
        <f t="shared" si="441"/>
        <v>0.16757999999999998</v>
      </c>
      <c r="L122" s="166">
        <f t="shared" si="442"/>
        <v>0.96557999999999988</v>
      </c>
      <c r="M122" s="166">
        <f t="shared" si="443"/>
        <v>0.1351812</v>
      </c>
      <c r="N122" s="166">
        <f t="shared" si="444"/>
        <v>1.1007612</v>
      </c>
      <c r="O122" s="167">
        <v>0.97</v>
      </c>
      <c r="P122" s="167">
        <v>1.1000000000000001</v>
      </c>
      <c r="Q122" s="168">
        <v>0.21</v>
      </c>
      <c r="R122" s="169"/>
      <c r="S122" s="166">
        <v>0.15</v>
      </c>
      <c r="T122" s="166">
        <f t="shared" si="445"/>
        <v>0.14483699999999997</v>
      </c>
      <c r="U122" s="166">
        <f t="shared" si="446"/>
        <v>1.1104169999999998</v>
      </c>
      <c r="V122" s="166">
        <f t="shared" si="447"/>
        <v>0.15545837999999998</v>
      </c>
      <c r="W122" s="166">
        <f t="shared" si="448"/>
        <v>1.2658753799999998</v>
      </c>
      <c r="X122" s="170">
        <v>1.1200000000000001</v>
      </c>
      <c r="Y122" s="171">
        <f t="shared" si="449"/>
        <v>0.15680000000000002</v>
      </c>
      <c r="Z122" s="171">
        <f t="shared" si="450"/>
        <v>1.2768000000000002</v>
      </c>
      <c r="AA122" s="171">
        <v>7.4999999999999997E-2</v>
      </c>
      <c r="AB122" s="171">
        <f t="shared" si="451"/>
        <v>8.4000000000000005E-2</v>
      </c>
      <c r="AC122" s="171">
        <f t="shared" si="452"/>
        <v>1.2040000000000002</v>
      </c>
      <c r="AD122" s="169">
        <v>1.204</v>
      </c>
      <c r="AE122" s="171">
        <f t="shared" si="453"/>
        <v>0.16856000000000002</v>
      </c>
      <c r="AF122" s="171">
        <f t="shared" si="454"/>
        <v>1.37256</v>
      </c>
      <c r="AG122" s="49">
        <v>0.20415</v>
      </c>
      <c r="AH122" s="48">
        <f t="shared" si="455"/>
        <v>0.24579659999999998</v>
      </c>
      <c r="AI122" s="50">
        <f t="shared" si="456"/>
        <v>1.4497966</v>
      </c>
      <c r="AJ122" s="169">
        <v>1.4498</v>
      </c>
      <c r="AK122" s="171">
        <f t="shared" si="457"/>
        <v>0.20297200000000001</v>
      </c>
      <c r="AL122" s="171">
        <f t="shared" si="458"/>
        <v>1.6527719999999999</v>
      </c>
      <c r="AM122" s="134">
        <v>0.122</v>
      </c>
      <c r="AN122" s="29">
        <f t="shared" si="459"/>
        <v>1.6266756</v>
      </c>
      <c r="AO122" s="171">
        <f t="shared" si="460"/>
        <v>0.22773458400000002</v>
      </c>
      <c r="AP122" s="171">
        <f t="shared" si="461"/>
        <v>1.854410184</v>
      </c>
      <c r="AQ122" s="134">
        <v>7.6399999999999996E-2</v>
      </c>
      <c r="AR122" s="135">
        <f t="shared" si="462"/>
        <v>1.7509536158400001</v>
      </c>
      <c r="AS122" s="135">
        <f t="shared" si="463"/>
        <v>0.24513350621760002</v>
      </c>
      <c r="AT122" s="135">
        <f t="shared" si="464"/>
        <v>1.9960871220576002</v>
      </c>
      <c r="AU122" s="20">
        <v>1.8800000000000001E-2</v>
      </c>
      <c r="AV122" s="135">
        <f t="shared" si="465"/>
        <v>1.7838715438177921</v>
      </c>
      <c r="AW122" s="135">
        <f t="shared" si="466"/>
        <v>0.24974201613449093</v>
      </c>
      <c r="AX122" s="135">
        <f t="shared" si="467"/>
        <v>2.0336135599522831</v>
      </c>
      <c r="AY122" s="268">
        <v>7.1999999999999995E-2</v>
      </c>
      <c r="AZ122" s="135">
        <f t="shared" si="468"/>
        <v>1.9123102949726731</v>
      </c>
      <c r="BA122" s="79">
        <f t="shared" si="469"/>
        <v>0.28684654424590095</v>
      </c>
      <c r="BB122" s="135">
        <f t="shared" si="470"/>
        <v>2.1991568392185741</v>
      </c>
      <c r="BC122" s="268">
        <v>0.13070000000000001</v>
      </c>
      <c r="BD122" s="135">
        <f t="shared" si="471"/>
        <v>2.1622492505256017</v>
      </c>
      <c r="BE122" s="79">
        <f t="shared" si="472"/>
        <v>0.32433738757884023</v>
      </c>
      <c r="BF122" s="135">
        <f t="shared" si="473"/>
        <v>2.4865866381044421</v>
      </c>
      <c r="BG122" s="268">
        <v>6.2399999999999997E-2</v>
      </c>
      <c r="BH122" s="135">
        <f t="shared" si="474"/>
        <v>2.2971736037583992</v>
      </c>
      <c r="BI122" s="79">
        <f t="shared" si="475"/>
        <v>0.34457604056375984</v>
      </c>
      <c r="BJ122" s="135">
        <f t="shared" si="476"/>
        <v>2.6417496443221591</v>
      </c>
    </row>
    <row r="123" spans="1:62" s="1" customFormat="1" ht="15" customHeight="1" x14ac:dyDescent="0.25">
      <c r="A123" s="148" t="s">
        <v>195</v>
      </c>
      <c r="B123" s="149"/>
      <c r="C123" s="149"/>
      <c r="D123" s="149"/>
      <c r="E123" s="149"/>
      <c r="F123" s="149"/>
      <c r="G123" s="149"/>
      <c r="H123" s="149"/>
      <c r="I123" s="149"/>
      <c r="J123" s="149"/>
      <c r="K123" s="149"/>
      <c r="L123" s="149"/>
      <c r="M123" s="149"/>
      <c r="N123" s="149"/>
      <c r="O123" s="149"/>
      <c r="P123" s="149"/>
      <c r="Q123" s="148"/>
      <c r="R123" s="150"/>
      <c r="S123" s="149"/>
      <c r="T123" s="149"/>
      <c r="U123" s="149"/>
      <c r="V123" s="149"/>
      <c r="W123" s="149"/>
      <c r="X123" s="150"/>
      <c r="Y123" s="150"/>
      <c r="Z123" s="150"/>
      <c r="AA123" s="150"/>
      <c r="AB123" s="150"/>
      <c r="AC123" s="151"/>
      <c r="AD123" s="150"/>
      <c r="AE123" s="150"/>
      <c r="AF123" s="150"/>
      <c r="AG123" s="152"/>
      <c r="AH123" s="151"/>
      <c r="AI123" s="153"/>
      <c r="AJ123" s="150"/>
      <c r="AK123" s="150"/>
      <c r="AL123" s="150"/>
      <c r="AM123" s="154"/>
      <c r="AN123" s="155"/>
      <c r="AO123" s="150"/>
      <c r="AP123" s="150"/>
      <c r="AQ123" s="154"/>
      <c r="AR123" s="156"/>
      <c r="AS123" s="157"/>
      <c r="AT123" s="157"/>
      <c r="AU123" s="158"/>
      <c r="AV123" s="156"/>
      <c r="AW123" s="157"/>
      <c r="AX123" s="157"/>
      <c r="AY123" s="2"/>
      <c r="AZ123" s="156"/>
      <c r="BA123" s="157"/>
      <c r="BB123" s="157"/>
      <c r="BC123" s="2"/>
      <c r="BD123" s="156"/>
      <c r="BE123" s="157"/>
      <c r="BF123" s="157"/>
      <c r="BG123" s="2"/>
      <c r="BH123" s="156"/>
      <c r="BI123" s="157"/>
      <c r="BJ123" s="157"/>
    </row>
    <row r="124" spans="1:62" s="1" customFormat="1" ht="15" customHeight="1" x14ac:dyDescent="0.25">
      <c r="A124" s="159" t="s">
        <v>22</v>
      </c>
      <c r="B124" s="160">
        <v>90</v>
      </c>
      <c r="C124" s="160">
        <f t="shared" ref="C124:C125" si="477">+B124*$C$5</f>
        <v>12.600000000000001</v>
      </c>
      <c r="D124" s="160">
        <f t="shared" ref="D124:D125" si="478">+B124+C124</f>
        <v>102.6</v>
      </c>
      <c r="E124" s="159">
        <v>0.33334999999999998</v>
      </c>
      <c r="F124" s="159">
        <f t="shared" ref="F124:F125" si="479">+B124*E124</f>
        <v>30.001499999999997</v>
      </c>
      <c r="G124" s="159">
        <f t="shared" ref="G124:G125" si="480">+B124+F124</f>
        <v>120.00149999999999</v>
      </c>
      <c r="H124" s="159">
        <f t="shared" ref="H124:H125" si="481">+G124*$H$5</f>
        <v>16.80021</v>
      </c>
      <c r="I124" s="159">
        <f t="shared" ref="I124:I125" si="482">+G124+H124</f>
        <v>136.80170999999999</v>
      </c>
      <c r="J124" s="160">
        <v>0.21</v>
      </c>
      <c r="K124" s="160">
        <f t="shared" ref="K124:K125" si="483">+G124*J124</f>
        <v>25.200314999999996</v>
      </c>
      <c r="L124" s="160">
        <f t="shared" ref="L124:L125" si="484">+G124+K124</f>
        <v>145.20181499999998</v>
      </c>
      <c r="M124" s="160">
        <f t="shared" ref="M124:M125" si="485">+L124*$M$5</f>
        <v>20.328254099999999</v>
      </c>
      <c r="N124" s="160">
        <f t="shared" ref="N124:N125" si="486">+L124+M124</f>
        <v>165.53006909999999</v>
      </c>
      <c r="O124" s="161">
        <v>144.76</v>
      </c>
      <c r="P124" s="161">
        <v>165.02</v>
      </c>
      <c r="Q124" s="162">
        <v>0.21</v>
      </c>
      <c r="R124" s="163"/>
      <c r="S124" s="160">
        <v>0.15</v>
      </c>
      <c r="T124" s="160">
        <f t="shared" ref="T124:T125" si="487">+L124*S124</f>
        <v>21.780272249999996</v>
      </c>
      <c r="U124" s="160">
        <f t="shared" ref="U124:U125" si="488">+L124+T124</f>
        <v>166.98208724999998</v>
      </c>
      <c r="V124" s="160">
        <f t="shared" ref="V124:V125" si="489">+U124*$V$5</f>
        <v>23.377492215</v>
      </c>
      <c r="W124" s="160">
        <f t="shared" ref="W124:W125" si="490">+U124+V124</f>
        <v>190.35957946499997</v>
      </c>
      <c r="X124" s="164">
        <v>166.47</v>
      </c>
      <c r="Y124" s="151">
        <f t="shared" ref="Y124:Y125" si="491">+X124*$Y$5</f>
        <v>23.305800000000001</v>
      </c>
      <c r="Z124" s="151">
        <f t="shared" ref="Z124:Z125" si="492">+X124+Y124</f>
        <v>189.7758</v>
      </c>
      <c r="AA124" s="151">
        <v>7.4999999999999997E-2</v>
      </c>
      <c r="AB124" s="151">
        <f t="shared" ref="AB124:AB125" si="493">X124*AA124</f>
        <v>12.485249999999999</v>
      </c>
      <c r="AC124" s="151">
        <f t="shared" ref="AC124:AC125" si="494">+X124+AB124</f>
        <v>178.95525000000001</v>
      </c>
      <c r="AD124" s="163">
        <v>178.96</v>
      </c>
      <c r="AE124" s="151">
        <f t="shared" ref="AE124:AE125" si="495">+AD124*$Y$5</f>
        <v>25.054400000000005</v>
      </c>
      <c r="AF124" s="151">
        <f t="shared" ref="AF124:AF125" si="496">+AD124+AE124</f>
        <v>204.01440000000002</v>
      </c>
      <c r="AG124" s="49">
        <v>7.3899999999999993E-2</v>
      </c>
      <c r="AH124" s="48">
        <f t="shared" ref="AH124:AH125" si="497">AD124*AG124</f>
        <v>13.225144</v>
      </c>
      <c r="AI124" s="50">
        <f t="shared" ref="AI124:AI125" si="498">+AD124+AH124</f>
        <v>192.18514400000001</v>
      </c>
      <c r="AJ124" s="163">
        <v>192.19</v>
      </c>
      <c r="AK124" s="151">
        <f t="shared" ref="AK124:AK125" si="499">+AJ124*$Y$5</f>
        <v>26.906600000000001</v>
      </c>
      <c r="AL124" s="151">
        <f t="shared" ref="AL124:AL125" si="500">+AJ124+AK124</f>
        <v>219.0966</v>
      </c>
      <c r="AM124" s="134">
        <v>0.122</v>
      </c>
      <c r="AN124" s="128">
        <f t="shared" ref="AN124:AN125" si="501">+AJ124*AM124+AJ124</f>
        <v>215.63718</v>
      </c>
      <c r="AO124" s="151">
        <f t="shared" ref="AO124:AO125" si="502">+AN124*$Y$5</f>
        <v>30.189205200000004</v>
      </c>
      <c r="AP124" s="151">
        <f t="shared" ref="AP124:AP125" si="503">+AN124+AO124</f>
        <v>245.8263852</v>
      </c>
      <c r="AQ124" s="134">
        <v>7.6399999999999996E-2</v>
      </c>
      <c r="AR124" s="97">
        <f t="shared" ref="AR124:AR125" si="504">+AN124*AQ124+AN124</f>
        <v>232.111860552</v>
      </c>
      <c r="AS124" s="97">
        <f t="shared" ref="AS124:AS125" si="505">+AR124*$AS$5</f>
        <v>32.495660477280005</v>
      </c>
      <c r="AT124" s="97">
        <f t="shared" ref="AT124:AT125" si="506">+AR124+AS124</f>
        <v>264.60752102928001</v>
      </c>
      <c r="AU124" s="20">
        <v>0.01</v>
      </c>
      <c r="AV124" s="97">
        <f t="shared" ref="AV124:AV125" si="507">+AR124*AU124+AR124</f>
        <v>234.43297915752001</v>
      </c>
      <c r="AW124" s="97">
        <f t="shared" ref="AW124:AW125" si="508">+AV124*$AS$5</f>
        <v>32.820617082052806</v>
      </c>
      <c r="AX124" s="97">
        <f t="shared" ref="AX124:AX125" si="509">+AV124+AW124</f>
        <v>267.2535962395728</v>
      </c>
      <c r="AY124" s="268">
        <v>6.8000000000000005E-2</v>
      </c>
      <c r="AZ124" s="97">
        <f t="shared" ref="AZ124:AZ125" si="510">+AV124*AY124+AV124</f>
        <v>250.37442174023138</v>
      </c>
      <c r="BA124" s="79">
        <f t="shared" ref="BA124:BA125" si="511">+AZ124*$BA$5</f>
        <v>37.556163261034705</v>
      </c>
      <c r="BB124" s="97">
        <f t="shared" ref="BB124:BB125" si="512">+AZ124+BA124</f>
        <v>287.93058500126608</v>
      </c>
      <c r="BC124" s="268">
        <v>0.13067000000000001</v>
      </c>
      <c r="BD124" s="97">
        <f t="shared" ref="BD124:BD125" si="513">+AZ124*BC124+AZ124</f>
        <v>283.09084742902741</v>
      </c>
      <c r="BE124" s="79">
        <f t="shared" ref="BE124:BE125" si="514">+BD124*$BA$5</f>
        <v>42.463627114354111</v>
      </c>
      <c r="BF124" s="97">
        <f t="shared" ref="BF124:BF125" si="515">+BD124+BE124</f>
        <v>325.5544745433815</v>
      </c>
      <c r="BG124" s="268">
        <v>6.2399999999999997E-2</v>
      </c>
      <c r="BH124" s="97">
        <f t="shared" ref="BH124:BH125" si="516">+BD124*BG124+BD124</f>
        <v>300.75571630859872</v>
      </c>
      <c r="BI124" s="79">
        <f t="shared" ref="BI124:BI125" si="517">+BH124*$BA$5</f>
        <v>45.113357446289804</v>
      </c>
      <c r="BJ124" s="97">
        <f t="shared" ref="BJ124:BJ125" si="518">+BH124+BI124</f>
        <v>345.86907375488852</v>
      </c>
    </row>
    <row r="125" spans="1:62" s="1" customFormat="1" ht="15" customHeight="1" x14ac:dyDescent="0.25">
      <c r="A125" s="165" t="s">
        <v>365</v>
      </c>
      <c r="B125" s="121">
        <v>0.66</v>
      </c>
      <c r="C125" s="121">
        <f t="shared" si="477"/>
        <v>9.240000000000001E-2</v>
      </c>
      <c r="D125" s="121">
        <f t="shared" si="478"/>
        <v>0.75240000000000007</v>
      </c>
      <c r="E125" s="122">
        <v>0.44</v>
      </c>
      <c r="F125" s="123">
        <f t="shared" si="479"/>
        <v>0.29039999999999999</v>
      </c>
      <c r="G125" s="123">
        <f t="shared" si="480"/>
        <v>0.95040000000000002</v>
      </c>
      <c r="H125" s="123">
        <f t="shared" si="481"/>
        <v>0.13305600000000001</v>
      </c>
      <c r="I125" s="123">
        <f t="shared" si="482"/>
        <v>1.083456</v>
      </c>
      <c r="J125" s="124">
        <v>0.21</v>
      </c>
      <c r="K125" s="121">
        <f t="shared" si="483"/>
        <v>0.19958399999999998</v>
      </c>
      <c r="L125" s="121">
        <f t="shared" si="484"/>
        <v>1.1499839999999999</v>
      </c>
      <c r="M125" s="121">
        <f t="shared" si="485"/>
        <v>0.16099775999999999</v>
      </c>
      <c r="N125" s="121">
        <f t="shared" si="486"/>
        <v>1.3109817599999998</v>
      </c>
      <c r="O125" s="125">
        <v>1.1499999999999999</v>
      </c>
      <c r="P125" s="125">
        <v>1.31</v>
      </c>
      <c r="Q125" s="126">
        <v>0.21</v>
      </c>
      <c r="R125" s="48"/>
      <c r="S125" s="124">
        <v>0.15</v>
      </c>
      <c r="T125" s="127">
        <f t="shared" si="487"/>
        <v>0.17249759999999997</v>
      </c>
      <c r="U125" s="127">
        <f t="shared" si="488"/>
        <v>1.3224815999999999</v>
      </c>
      <c r="V125" s="121">
        <f t="shared" si="489"/>
        <v>0.185147424</v>
      </c>
      <c r="W125" s="121">
        <f t="shared" si="490"/>
        <v>1.5076290239999999</v>
      </c>
      <c r="X125" s="144">
        <v>1.32</v>
      </c>
      <c r="Y125" s="31">
        <f t="shared" si="491"/>
        <v>0.18480000000000002</v>
      </c>
      <c r="Z125" s="29">
        <f t="shared" si="492"/>
        <v>1.5048000000000001</v>
      </c>
      <c r="AA125" s="30">
        <v>2.3E-2</v>
      </c>
      <c r="AB125" s="128">
        <f t="shared" si="493"/>
        <v>3.0360000000000002E-2</v>
      </c>
      <c r="AC125" s="29">
        <f t="shared" si="494"/>
        <v>1.35036</v>
      </c>
      <c r="AD125" s="50">
        <v>1.35</v>
      </c>
      <c r="AE125" s="128">
        <f t="shared" si="495"/>
        <v>0.18900000000000003</v>
      </c>
      <c r="AF125" s="29">
        <f t="shared" si="496"/>
        <v>1.5390000000000001</v>
      </c>
      <c r="AG125" s="49">
        <v>7.3899999999999993E-2</v>
      </c>
      <c r="AH125" s="48">
        <f t="shared" si="497"/>
        <v>9.9764999999999993E-2</v>
      </c>
      <c r="AI125" s="50">
        <f t="shared" si="498"/>
        <v>1.4497650000000002</v>
      </c>
      <c r="AJ125" s="50">
        <v>1.4498</v>
      </c>
      <c r="AK125" s="128">
        <f t="shared" si="499"/>
        <v>0.20297200000000001</v>
      </c>
      <c r="AL125" s="29">
        <f t="shared" si="500"/>
        <v>1.6527719999999999</v>
      </c>
      <c r="AM125" s="134">
        <v>0.122</v>
      </c>
      <c r="AN125" s="29">
        <f t="shared" si="501"/>
        <v>1.6266756</v>
      </c>
      <c r="AO125" s="128">
        <f t="shared" si="502"/>
        <v>0.22773458400000002</v>
      </c>
      <c r="AP125" s="29">
        <f t="shared" si="503"/>
        <v>1.854410184</v>
      </c>
      <c r="AQ125" s="134">
        <v>7.6399999999999996E-2</v>
      </c>
      <c r="AR125" s="135">
        <f t="shared" si="504"/>
        <v>1.7509536158400001</v>
      </c>
      <c r="AS125" s="135">
        <f t="shared" si="505"/>
        <v>0.24513350621760002</v>
      </c>
      <c r="AT125" s="135">
        <f t="shared" si="506"/>
        <v>1.9960871220576002</v>
      </c>
      <c r="AU125" s="20">
        <v>0.01</v>
      </c>
      <c r="AV125" s="135">
        <f t="shared" si="507"/>
        <v>1.7684631519984</v>
      </c>
      <c r="AW125" s="135">
        <f t="shared" si="508"/>
        <v>0.24758484127977601</v>
      </c>
      <c r="AX125" s="135">
        <f t="shared" si="509"/>
        <v>2.0160479932781761</v>
      </c>
      <c r="AY125" s="268">
        <v>6.8049999999999999E-2</v>
      </c>
      <c r="AZ125" s="135">
        <f t="shared" si="510"/>
        <v>1.888807069491891</v>
      </c>
      <c r="BA125" s="79">
        <f t="shared" si="511"/>
        <v>0.28332106042378363</v>
      </c>
      <c r="BB125" s="135">
        <f t="shared" si="512"/>
        <v>2.1721281299156745</v>
      </c>
      <c r="BC125" s="268">
        <v>0.13070000000000001</v>
      </c>
      <c r="BD125" s="135">
        <f t="shared" si="513"/>
        <v>2.1356741534744814</v>
      </c>
      <c r="BE125" s="79">
        <f t="shared" si="514"/>
        <v>0.32035112302117219</v>
      </c>
      <c r="BF125" s="135">
        <f t="shared" si="515"/>
        <v>2.4560252764956534</v>
      </c>
      <c r="BG125" s="268">
        <v>6.2399999999999997E-2</v>
      </c>
      <c r="BH125" s="135">
        <f t="shared" si="516"/>
        <v>2.268940220651289</v>
      </c>
      <c r="BI125" s="79">
        <f t="shared" si="517"/>
        <v>0.34034103309769331</v>
      </c>
      <c r="BJ125" s="135">
        <f t="shared" si="518"/>
        <v>2.6092812537489825</v>
      </c>
    </row>
    <row r="126" spans="1:62" s="1" customFormat="1" ht="15" customHeight="1" x14ac:dyDescent="0.25">
      <c r="A126" s="22" t="s">
        <v>366</v>
      </c>
      <c r="B126" s="22"/>
      <c r="C126" s="22"/>
      <c r="D126" s="22"/>
      <c r="E126" s="22"/>
      <c r="F126" s="22"/>
      <c r="G126" s="22"/>
      <c r="H126" s="22"/>
      <c r="I126" s="22"/>
      <c r="J126" s="22"/>
      <c r="K126" s="22"/>
      <c r="L126" s="22"/>
      <c r="M126" s="22"/>
      <c r="N126" s="22"/>
      <c r="O126" s="22"/>
      <c r="P126" s="22"/>
      <c r="Q126" s="22"/>
      <c r="R126" s="138"/>
      <c r="S126" s="22"/>
      <c r="T126" s="22"/>
      <c r="U126" s="22"/>
      <c r="V126" s="22"/>
      <c r="W126" s="22"/>
      <c r="X126" s="138"/>
      <c r="Y126" s="138"/>
      <c r="Z126" s="138"/>
      <c r="AA126" s="139"/>
      <c r="AB126" s="138"/>
      <c r="AC126" s="29"/>
      <c r="AD126" s="138"/>
      <c r="AE126" s="129"/>
      <c r="AF126" s="138"/>
      <c r="AG126" s="30"/>
      <c r="AH126" s="31"/>
      <c r="AI126" s="29"/>
      <c r="AJ126" s="138"/>
      <c r="AK126" s="129"/>
      <c r="AL126" s="138"/>
      <c r="AM126" s="17"/>
      <c r="AN126" s="129"/>
      <c r="AO126" s="129"/>
      <c r="AP126" s="138"/>
      <c r="AQ126" s="17"/>
      <c r="AR126" s="131"/>
      <c r="AS126" s="131"/>
      <c r="AT126" s="140"/>
      <c r="AU126" s="20"/>
      <c r="AV126" s="131"/>
      <c r="AW126" s="131"/>
      <c r="AX126" s="140"/>
      <c r="AY126" s="2"/>
      <c r="AZ126" s="131"/>
      <c r="BA126" s="131"/>
      <c r="BB126" s="140"/>
      <c r="BC126" s="2"/>
      <c r="BD126" s="131"/>
      <c r="BE126" s="131"/>
      <c r="BF126" s="140"/>
      <c r="BG126" s="2"/>
      <c r="BH126" s="131"/>
      <c r="BI126" s="131"/>
      <c r="BJ126" s="140"/>
    </row>
    <row r="127" spans="1:62" s="1" customFormat="1" ht="15" customHeight="1" x14ac:dyDescent="0.25">
      <c r="A127" s="133" t="s">
        <v>22</v>
      </c>
      <c r="B127" s="121">
        <v>145</v>
      </c>
      <c r="C127" s="121">
        <f t="shared" ref="C127:C128" si="519">+B127*$C$5</f>
        <v>20.3</v>
      </c>
      <c r="D127" s="121">
        <f t="shared" ref="D127:D128" si="520">+B127+C127</f>
        <v>165.3</v>
      </c>
      <c r="E127" s="122">
        <v>0.2414</v>
      </c>
      <c r="F127" s="123">
        <f t="shared" ref="F127:F128" si="521">+B127*E127</f>
        <v>35.003</v>
      </c>
      <c r="G127" s="123">
        <f t="shared" ref="G127:G128" si="522">+B127+F127</f>
        <v>180.00299999999999</v>
      </c>
      <c r="H127" s="123">
        <f t="shared" ref="H127:H128" si="523">+G127*$H$5</f>
        <v>25.200420000000001</v>
      </c>
      <c r="I127" s="123">
        <f t="shared" ref="I127:I128" si="524">+G127+H127</f>
        <v>205.20341999999999</v>
      </c>
      <c r="J127" s="124">
        <v>0.20627999999999999</v>
      </c>
      <c r="K127" s="121">
        <f t="shared" ref="K127:K128" si="525">+G127*J127</f>
        <v>37.131018839999996</v>
      </c>
      <c r="L127" s="121">
        <f t="shared" ref="L127:L128" si="526">+G127+K127</f>
        <v>217.13401883999998</v>
      </c>
      <c r="M127" s="121">
        <f t="shared" ref="M127:M128" si="527">+L127*$M$5</f>
        <v>30.398762637600001</v>
      </c>
      <c r="N127" s="121">
        <f t="shared" ref="N127:N128" si="528">+L127+M127</f>
        <v>247.5327814776</v>
      </c>
      <c r="O127" s="125">
        <v>217.13</v>
      </c>
      <c r="P127" s="125">
        <v>247.53</v>
      </c>
      <c r="Q127" s="126">
        <v>0.21</v>
      </c>
      <c r="R127" s="48"/>
      <c r="S127" s="124">
        <v>0.15</v>
      </c>
      <c r="T127" s="127">
        <f t="shared" ref="T127:T128" si="529">+L127*S127</f>
        <v>32.570102825999996</v>
      </c>
      <c r="U127" s="127">
        <f t="shared" ref="U127:U128" si="530">+L127+T127</f>
        <v>249.70412166599999</v>
      </c>
      <c r="V127" s="121">
        <f t="shared" ref="V127:V128" si="531">+U127*$V$5</f>
        <v>34.958577033240005</v>
      </c>
      <c r="W127" s="121">
        <f t="shared" ref="W127:W128" si="532">+U127+V127</f>
        <v>284.66269869923997</v>
      </c>
      <c r="X127" s="172">
        <v>249.7</v>
      </c>
      <c r="Y127" s="31">
        <f t="shared" ref="Y127:Y128" si="533">+X127*$Y$5</f>
        <v>34.957999999999998</v>
      </c>
      <c r="Z127" s="128">
        <f t="shared" ref="Z127:Z128" si="534">+X127+Y127</f>
        <v>284.65800000000002</v>
      </c>
      <c r="AA127" s="30">
        <v>7.4999999999999997E-2</v>
      </c>
      <c r="AB127" s="128">
        <f t="shared" ref="AB127:AB128" si="535">X127*AA127</f>
        <v>18.727499999999999</v>
      </c>
      <c r="AC127" s="29">
        <f t="shared" ref="AC127:AC128" si="536">+X127+AB127</f>
        <v>268.42750000000001</v>
      </c>
      <c r="AD127" s="64">
        <v>268.43</v>
      </c>
      <c r="AE127" s="128">
        <f t="shared" ref="AE127:AE128" si="537">+AD127*$Y$5</f>
        <v>37.580200000000005</v>
      </c>
      <c r="AF127" s="128">
        <f t="shared" ref="AF127:AF128" si="538">+AD127+AE127</f>
        <v>306.0102</v>
      </c>
      <c r="AG127" s="49">
        <v>7.5300000000000006E-2</v>
      </c>
      <c r="AH127" s="48">
        <f t="shared" ref="AH127:AH128" si="539">AD127*AG127</f>
        <v>20.212779000000001</v>
      </c>
      <c r="AI127" s="50">
        <f t="shared" ref="AI127:AI128" si="540">+AD127+AH127</f>
        <v>288.64277900000002</v>
      </c>
      <c r="AJ127" s="64">
        <v>288.64</v>
      </c>
      <c r="AK127" s="128">
        <f t="shared" ref="AK127:AK128" si="541">+AJ127*$Y$5</f>
        <v>40.409600000000005</v>
      </c>
      <c r="AL127" s="128">
        <f t="shared" ref="AL127:AL128" si="542">+AJ127+AK127</f>
        <v>329.0496</v>
      </c>
      <c r="AM127" s="134">
        <v>0.122</v>
      </c>
      <c r="AN127" s="128">
        <f t="shared" ref="AN127:AN128" si="543">+AJ127*AM127+AJ127</f>
        <v>323.85407999999995</v>
      </c>
      <c r="AO127" s="128">
        <f t="shared" ref="AO127:AO128" si="544">+AN127*$Y$5</f>
        <v>45.339571199999995</v>
      </c>
      <c r="AP127" s="128">
        <f t="shared" ref="AP127:AP128" si="545">+AN127+AO127</f>
        <v>369.19365119999998</v>
      </c>
      <c r="AQ127" s="134">
        <v>7.6369999999999993E-2</v>
      </c>
      <c r="AR127" s="97">
        <f t="shared" ref="AR127:AR128" si="546">+AN127*AQ127+AN127</f>
        <v>348.58681608959995</v>
      </c>
      <c r="AS127" s="97">
        <f t="shared" ref="AS127:AS128" si="547">+AR127*$AS$5</f>
        <v>48.802154252544</v>
      </c>
      <c r="AT127" s="97">
        <f t="shared" ref="AT127:AT128" si="548">+AR127+AS127</f>
        <v>397.38897034214392</v>
      </c>
      <c r="AU127" s="20" t="s">
        <v>348</v>
      </c>
      <c r="AV127" s="97">
        <v>355.15</v>
      </c>
      <c r="AW127" s="97">
        <f t="shared" ref="AW127:AW128" si="549">+AV127*$AS$5</f>
        <v>49.721000000000004</v>
      </c>
      <c r="AX127" s="97">
        <f t="shared" ref="AX127:AX128" si="550">+AV127+AW127</f>
        <v>404.87099999999998</v>
      </c>
      <c r="AY127" s="268">
        <v>6.5009999999999998E-2</v>
      </c>
      <c r="AZ127" s="97">
        <f t="shared" ref="AZ127:AZ128" si="551">+AV127*AY127+AV127</f>
        <v>378.23830149999998</v>
      </c>
      <c r="BA127" s="79">
        <f t="shared" ref="BA127:BA128" si="552">+AZ127*$BA$5</f>
        <v>56.735745224999995</v>
      </c>
      <c r="BB127" s="97">
        <f t="shared" ref="BB127:BB128" si="553">+AZ127+BA127</f>
        <v>434.97404672499999</v>
      </c>
      <c r="BC127" s="268">
        <v>0.14000000000000001</v>
      </c>
      <c r="BD127" s="97">
        <f t="shared" ref="BD127:BD128" si="554">+AZ127*BC127+AZ127</f>
        <v>431.19166371</v>
      </c>
      <c r="BE127" s="79">
        <f t="shared" ref="BE127:BE128" si="555">+BD127*$BA$5</f>
        <v>64.678749556499994</v>
      </c>
      <c r="BF127" s="97">
        <f t="shared" ref="BF127:BF128" si="556">+BD127+BE127</f>
        <v>495.87041326650001</v>
      </c>
      <c r="BG127" s="268">
        <v>6.2399999999999997E-2</v>
      </c>
      <c r="BH127" s="97">
        <f t="shared" ref="BH127:BH128" si="557">+BD127*BG127+BD127</f>
        <v>458.098023525504</v>
      </c>
      <c r="BI127" s="79">
        <f t="shared" ref="BI127:BI128" si="558">+BH127*$BA$5</f>
        <v>68.714703528825595</v>
      </c>
      <c r="BJ127" s="97">
        <f t="shared" ref="BJ127:BJ128" si="559">+BH127+BI127</f>
        <v>526.81272705432957</v>
      </c>
    </row>
    <row r="128" spans="1:62" s="1" customFormat="1" ht="15" customHeight="1" x14ac:dyDescent="0.25">
      <c r="A128" s="133" t="s">
        <v>27</v>
      </c>
      <c r="B128" s="121">
        <v>0.55000000000000004</v>
      </c>
      <c r="C128" s="121">
        <f t="shared" si="519"/>
        <v>7.7000000000000013E-2</v>
      </c>
      <c r="D128" s="121">
        <f t="shared" si="520"/>
        <v>0.627</v>
      </c>
      <c r="E128" s="122">
        <v>0.45</v>
      </c>
      <c r="F128" s="123">
        <f t="shared" si="521"/>
        <v>0.24750000000000003</v>
      </c>
      <c r="G128" s="123">
        <f t="shared" si="522"/>
        <v>0.7975000000000001</v>
      </c>
      <c r="H128" s="123">
        <f t="shared" si="523"/>
        <v>0.11165000000000003</v>
      </c>
      <c r="I128" s="123">
        <f t="shared" si="524"/>
        <v>0.90915000000000012</v>
      </c>
      <c r="J128" s="124">
        <v>0.21</v>
      </c>
      <c r="K128" s="121">
        <f t="shared" si="525"/>
        <v>0.16747500000000001</v>
      </c>
      <c r="L128" s="121">
        <f t="shared" si="526"/>
        <v>0.96497500000000014</v>
      </c>
      <c r="M128" s="121">
        <f t="shared" si="527"/>
        <v>0.13509650000000004</v>
      </c>
      <c r="N128" s="121">
        <f t="shared" si="528"/>
        <v>1.1000715000000001</v>
      </c>
      <c r="O128" s="125">
        <v>0.97</v>
      </c>
      <c r="P128" s="125">
        <v>1.1000000000000001</v>
      </c>
      <c r="Q128" s="126">
        <v>0.21</v>
      </c>
      <c r="R128" s="48"/>
      <c r="S128" s="124">
        <v>0.15</v>
      </c>
      <c r="T128" s="127">
        <f t="shared" si="529"/>
        <v>0.14474625000000002</v>
      </c>
      <c r="U128" s="127">
        <f t="shared" si="530"/>
        <v>1.1097212500000002</v>
      </c>
      <c r="V128" s="121">
        <f t="shared" si="531"/>
        <v>0.15536097500000004</v>
      </c>
      <c r="W128" s="121">
        <f t="shared" si="532"/>
        <v>1.2650822250000002</v>
      </c>
      <c r="X128" s="144">
        <v>1.1200000000000001</v>
      </c>
      <c r="Y128" s="31">
        <f t="shared" si="533"/>
        <v>0.15680000000000002</v>
      </c>
      <c r="Z128" s="29">
        <f t="shared" si="534"/>
        <v>1.2768000000000002</v>
      </c>
      <c r="AA128" s="30">
        <v>7.4999999999999997E-2</v>
      </c>
      <c r="AB128" s="128">
        <f t="shared" si="535"/>
        <v>8.4000000000000005E-2</v>
      </c>
      <c r="AC128" s="29">
        <f t="shared" si="536"/>
        <v>1.2040000000000002</v>
      </c>
      <c r="AD128" s="50">
        <v>1.204</v>
      </c>
      <c r="AE128" s="128">
        <f t="shared" si="537"/>
        <v>0.16856000000000002</v>
      </c>
      <c r="AF128" s="29">
        <f t="shared" si="538"/>
        <v>1.37256</v>
      </c>
      <c r="AG128" s="49">
        <v>0.17730000000000001</v>
      </c>
      <c r="AH128" s="48">
        <f t="shared" si="539"/>
        <v>0.2134692</v>
      </c>
      <c r="AI128" s="50">
        <f t="shared" si="540"/>
        <v>1.4174692</v>
      </c>
      <c r="AJ128" s="50">
        <v>1.4175</v>
      </c>
      <c r="AK128" s="128">
        <f t="shared" si="541"/>
        <v>0.19845000000000002</v>
      </c>
      <c r="AL128" s="29">
        <f t="shared" si="542"/>
        <v>1.61595</v>
      </c>
      <c r="AM128" s="134">
        <v>0.122</v>
      </c>
      <c r="AN128" s="29">
        <f t="shared" si="543"/>
        <v>1.590435</v>
      </c>
      <c r="AO128" s="128">
        <f t="shared" si="544"/>
        <v>0.22266090000000002</v>
      </c>
      <c r="AP128" s="29">
        <f t="shared" si="545"/>
        <v>1.8130959</v>
      </c>
      <c r="AQ128" s="134">
        <v>7.6399999999999996E-2</v>
      </c>
      <c r="AR128" s="135">
        <f t="shared" si="546"/>
        <v>1.711944234</v>
      </c>
      <c r="AS128" s="135">
        <f t="shared" si="547"/>
        <v>0.23967219276000001</v>
      </c>
      <c r="AT128" s="135">
        <f t="shared" si="548"/>
        <v>1.95161642676</v>
      </c>
      <c r="AU128" s="20" t="s">
        <v>348</v>
      </c>
      <c r="AV128" s="135">
        <v>1.7441</v>
      </c>
      <c r="AW128" s="135">
        <f t="shared" si="549"/>
        <v>0.24417400000000003</v>
      </c>
      <c r="AX128" s="135">
        <f t="shared" si="550"/>
        <v>1.9882740000000001</v>
      </c>
      <c r="AY128" s="268">
        <v>0.08</v>
      </c>
      <c r="AZ128" s="135">
        <f t="shared" si="551"/>
        <v>1.8836280000000001</v>
      </c>
      <c r="BA128" s="111">
        <f t="shared" si="552"/>
        <v>0.28254420000000002</v>
      </c>
      <c r="BB128" s="135">
        <f t="shared" si="553"/>
        <v>2.1661722000000001</v>
      </c>
      <c r="BC128" s="268">
        <v>0.14000000000000001</v>
      </c>
      <c r="BD128" s="135">
        <f t="shared" si="554"/>
        <v>2.1473359200000002</v>
      </c>
      <c r="BE128" s="111">
        <f t="shared" si="555"/>
        <v>0.32210038800000002</v>
      </c>
      <c r="BF128" s="135">
        <f t="shared" si="556"/>
        <v>2.4694363080000001</v>
      </c>
      <c r="BG128" s="268">
        <v>6.2399999999999997E-2</v>
      </c>
      <c r="BH128" s="135">
        <f t="shared" si="557"/>
        <v>2.2813296814080002</v>
      </c>
      <c r="BI128" s="111">
        <f t="shared" si="558"/>
        <v>0.34219945221120002</v>
      </c>
      <c r="BJ128" s="135">
        <f t="shared" si="559"/>
        <v>2.6235291336192001</v>
      </c>
    </row>
    <row r="129" spans="1:62" s="1" customFormat="1" ht="15" customHeight="1" x14ac:dyDescent="0.25">
      <c r="A129" s="22" t="s">
        <v>39</v>
      </c>
      <c r="B129" s="22"/>
      <c r="C129" s="22"/>
      <c r="D129" s="22"/>
      <c r="E129" s="22"/>
      <c r="F129" s="22"/>
      <c r="G129" s="22"/>
      <c r="H129" s="22"/>
      <c r="I129" s="22"/>
      <c r="J129" s="22"/>
      <c r="K129" s="22"/>
      <c r="L129" s="22"/>
      <c r="M129" s="22"/>
      <c r="N129" s="22"/>
      <c r="O129" s="22"/>
      <c r="P129" s="22"/>
      <c r="Q129" s="22"/>
      <c r="R129" s="138"/>
      <c r="S129" s="22"/>
      <c r="T129" s="22"/>
      <c r="U129" s="22"/>
      <c r="V129" s="22"/>
      <c r="W129" s="22"/>
      <c r="X129" s="138"/>
      <c r="Y129" s="138"/>
      <c r="Z129" s="138"/>
      <c r="AA129" s="139"/>
      <c r="AB129" s="138"/>
      <c r="AC129" s="29"/>
      <c r="AD129" s="138"/>
      <c r="AE129" s="129"/>
      <c r="AF129" s="138"/>
      <c r="AG129" s="30"/>
      <c r="AH129" s="31"/>
      <c r="AI129" s="29"/>
      <c r="AJ129" s="138"/>
      <c r="AK129" s="129"/>
      <c r="AL129" s="138"/>
      <c r="AM129" s="17"/>
      <c r="AN129" s="129"/>
      <c r="AO129" s="129"/>
      <c r="AP129" s="138"/>
      <c r="AQ129" s="17"/>
      <c r="AR129" s="131"/>
      <c r="AS129" s="131"/>
      <c r="AT129" s="140"/>
      <c r="AU129" s="20"/>
      <c r="AV129" s="131"/>
      <c r="AW129" s="131"/>
      <c r="AX129" s="140"/>
      <c r="AY129" s="2"/>
      <c r="AZ129" s="131"/>
      <c r="BA129" s="131"/>
      <c r="BB129" s="140"/>
      <c r="BC129" s="2"/>
      <c r="BD129" s="131"/>
      <c r="BE129" s="131"/>
      <c r="BF129" s="140"/>
      <c r="BG129" s="2"/>
      <c r="BH129" s="131"/>
      <c r="BI129" s="131"/>
      <c r="BJ129" s="140"/>
    </row>
    <row r="130" spans="1:62" s="1" customFormat="1" ht="15" customHeight="1" x14ac:dyDescent="0.25">
      <c r="A130" s="133" t="s">
        <v>22</v>
      </c>
      <c r="B130" s="121">
        <v>145</v>
      </c>
      <c r="C130" s="121">
        <f t="shared" ref="C130:C131" si="560">+B130*$C$5</f>
        <v>20.3</v>
      </c>
      <c r="D130" s="121">
        <f t="shared" ref="D130:D131" si="561">+B130+C130</f>
        <v>165.3</v>
      </c>
      <c r="E130" s="122">
        <v>0.2414</v>
      </c>
      <c r="F130" s="123">
        <f t="shared" ref="F130:F131" si="562">+B130*E130</f>
        <v>35.003</v>
      </c>
      <c r="G130" s="123">
        <f t="shared" ref="G130:G131" si="563">+B130+F130</f>
        <v>180.00299999999999</v>
      </c>
      <c r="H130" s="123">
        <f t="shared" ref="H130:H131" si="564">+G130*$H$5</f>
        <v>25.200420000000001</v>
      </c>
      <c r="I130" s="123">
        <f t="shared" ref="I130:I131" si="565">+G130+H130</f>
        <v>205.20341999999999</v>
      </c>
      <c r="J130" s="124">
        <v>0.20627999999999999</v>
      </c>
      <c r="K130" s="121">
        <f t="shared" ref="K130:K131" si="566">+G130*J130</f>
        <v>37.131018839999996</v>
      </c>
      <c r="L130" s="121">
        <f t="shared" ref="L130:L131" si="567">+G130+K130</f>
        <v>217.13401883999998</v>
      </c>
      <c r="M130" s="121">
        <f t="shared" ref="M130:M131" si="568">+L130*$M$5</f>
        <v>30.398762637600001</v>
      </c>
      <c r="N130" s="121">
        <f t="shared" ref="N130:N131" si="569">+L130+M130</f>
        <v>247.5327814776</v>
      </c>
      <c r="O130" s="125">
        <v>217.13</v>
      </c>
      <c r="P130" s="125">
        <v>247.53</v>
      </c>
      <c r="Q130" s="126">
        <v>0.21</v>
      </c>
      <c r="R130" s="48"/>
      <c r="S130" s="124">
        <v>0.15</v>
      </c>
      <c r="T130" s="127">
        <f t="shared" ref="T130:T131" si="570">+L130*S130</f>
        <v>32.570102825999996</v>
      </c>
      <c r="U130" s="127">
        <f t="shared" ref="U130:U131" si="571">+L130+T130</f>
        <v>249.70412166599999</v>
      </c>
      <c r="V130" s="121">
        <f t="shared" ref="V130:V131" si="572">+U130*$V$5</f>
        <v>34.958577033240005</v>
      </c>
      <c r="W130" s="121">
        <f t="shared" ref="W130:W131" si="573">+U130+V130</f>
        <v>284.66269869923997</v>
      </c>
      <c r="X130" s="172">
        <v>249.7</v>
      </c>
      <c r="Y130" s="31">
        <f t="shared" ref="Y130:Y131" si="574">+X130*$Y$5</f>
        <v>34.957999999999998</v>
      </c>
      <c r="Z130" s="128">
        <f t="shared" ref="Z130:Z131" si="575">+X130+Y130</f>
        <v>284.65800000000002</v>
      </c>
      <c r="AA130" s="30">
        <v>7.4999999999999997E-2</v>
      </c>
      <c r="AB130" s="128">
        <f t="shared" ref="AB130:AB131" si="576">X130*AA130</f>
        <v>18.727499999999999</v>
      </c>
      <c r="AC130" s="29">
        <f t="shared" ref="AC130:AC131" si="577">+X130+AB130</f>
        <v>268.42750000000001</v>
      </c>
      <c r="AD130" s="64">
        <v>268.43</v>
      </c>
      <c r="AE130" s="128">
        <f t="shared" ref="AE130:AE131" si="578">+AD130*$Y$5</f>
        <v>37.580200000000005</v>
      </c>
      <c r="AF130" s="128">
        <f t="shared" ref="AF130:AF131" si="579">+AD130+AE130</f>
        <v>306.0102</v>
      </c>
      <c r="AG130" s="49">
        <v>7.3899999999999993E-2</v>
      </c>
      <c r="AH130" s="48">
        <f t="shared" ref="AH130:AH131" si="580">AD130*AG130</f>
        <v>19.836976999999997</v>
      </c>
      <c r="AI130" s="50">
        <f t="shared" ref="AI130:AI131" si="581">+AD130+AH130</f>
        <v>288.266977</v>
      </c>
      <c r="AJ130" s="64">
        <v>288.26</v>
      </c>
      <c r="AK130" s="128">
        <f t="shared" ref="AK130:AK131" si="582">+AJ130*$Y$5</f>
        <v>40.356400000000001</v>
      </c>
      <c r="AL130" s="128">
        <f t="shared" ref="AL130:AL131" si="583">+AJ130+AK130</f>
        <v>328.6164</v>
      </c>
      <c r="AM130" s="134">
        <v>0.122</v>
      </c>
      <c r="AN130" s="128">
        <v>323.85000000000002</v>
      </c>
      <c r="AO130" s="128">
        <f t="shared" ref="AO130:AO131" si="584">+AN130*$Y$5</f>
        <v>45.339000000000006</v>
      </c>
      <c r="AP130" s="128">
        <f t="shared" ref="AP130:AP131" si="585">+AN130+AO130</f>
        <v>369.18900000000002</v>
      </c>
      <c r="AQ130" s="134">
        <v>7.6380000000000003E-2</v>
      </c>
      <c r="AR130" s="97">
        <f t="shared" ref="AR130:AR131" si="586">+AN130*AQ130+AN130</f>
        <v>348.58566300000001</v>
      </c>
      <c r="AS130" s="97">
        <f t="shared" ref="AS130:AS131" si="587">+AR130*$AS$5</f>
        <v>48.801992820000009</v>
      </c>
      <c r="AT130" s="97">
        <f t="shared" ref="AT130:AT131" si="588">+AR130+AS130</f>
        <v>397.38765582000002</v>
      </c>
      <c r="AU130" s="20" t="s">
        <v>348</v>
      </c>
      <c r="AV130" s="97">
        <v>355.79</v>
      </c>
      <c r="AW130" s="97">
        <f t="shared" ref="AW130:AW131" si="589">+AV130*$AS$5</f>
        <v>49.810600000000008</v>
      </c>
      <c r="AX130" s="97">
        <f t="shared" ref="AX130:AX131" si="590">+AV130+AW130</f>
        <v>405.60060000000004</v>
      </c>
      <c r="AY130" s="268">
        <v>0</v>
      </c>
      <c r="AZ130" s="97">
        <f t="shared" ref="AZ130:AZ131" si="591">+AV130*AY130+AV130</f>
        <v>355.79</v>
      </c>
      <c r="BA130" s="79">
        <f t="shared" ref="BA130:BA131" si="592">+AZ130*$BA$5</f>
        <v>53.368500000000004</v>
      </c>
      <c r="BB130" s="97">
        <f t="shared" ref="BB130:BB131" si="593">+AZ130+BA130</f>
        <v>409.1585</v>
      </c>
      <c r="BC130" s="268">
        <v>0.13070000000000001</v>
      </c>
      <c r="BD130" s="97">
        <f t="shared" ref="BD130:BD131" si="594">+AZ130*BC130+AZ130</f>
        <v>402.29175300000003</v>
      </c>
      <c r="BE130" s="79">
        <f t="shared" ref="BE130:BE131" si="595">+BD130*$BA$5</f>
        <v>60.343762949999999</v>
      </c>
      <c r="BF130" s="97">
        <f t="shared" ref="BF130:BF131" si="596">+BD130+BE130</f>
        <v>462.63551595000001</v>
      </c>
      <c r="BG130" s="268">
        <v>6.2399999999999997E-2</v>
      </c>
      <c r="BH130" s="97">
        <f t="shared" ref="BH130:BH131" si="597">+BD130*BG130+BD130</f>
        <v>427.3947583872</v>
      </c>
      <c r="BI130" s="79">
        <f t="shared" ref="BI130:BI131" si="598">+BH130*$BA$5</f>
        <v>64.109213758080003</v>
      </c>
      <c r="BJ130" s="97">
        <f t="shared" ref="BJ130:BJ131" si="599">+BH130+BI130</f>
        <v>491.50397214527999</v>
      </c>
    </row>
    <row r="131" spans="1:62" s="1" customFormat="1" ht="15" customHeight="1" x14ac:dyDescent="0.25">
      <c r="A131" s="133" t="s">
        <v>372</v>
      </c>
      <c r="B131" s="121">
        <v>0.77</v>
      </c>
      <c r="C131" s="121">
        <f t="shared" si="560"/>
        <v>0.10780000000000001</v>
      </c>
      <c r="D131" s="121">
        <f t="shared" si="561"/>
        <v>0.87780000000000002</v>
      </c>
      <c r="E131" s="122">
        <v>0.24</v>
      </c>
      <c r="F131" s="123">
        <f t="shared" si="562"/>
        <v>0.18479999999999999</v>
      </c>
      <c r="G131" s="123">
        <f t="shared" si="563"/>
        <v>0.95479999999999998</v>
      </c>
      <c r="H131" s="123">
        <f t="shared" si="564"/>
        <v>0.13367200000000001</v>
      </c>
      <c r="I131" s="123">
        <f t="shared" si="565"/>
        <v>1.0884719999999999</v>
      </c>
      <c r="J131" s="124">
        <v>0.21</v>
      </c>
      <c r="K131" s="121">
        <f t="shared" si="566"/>
        <v>0.20050799999999999</v>
      </c>
      <c r="L131" s="121">
        <f t="shared" si="567"/>
        <v>1.155308</v>
      </c>
      <c r="M131" s="121">
        <f t="shared" si="568"/>
        <v>0.16174312000000002</v>
      </c>
      <c r="N131" s="121">
        <f t="shared" si="569"/>
        <v>1.3170511199999999</v>
      </c>
      <c r="O131" s="125">
        <v>1.1499999999999999</v>
      </c>
      <c r="P131" s="125">
        <v>1.31</v>
      </c>
      <c r="Q131" s="126">
        <v>0.21</v>
      </c>
      <c r="R131" s="48"/>
      <c r="S131" s="124">
        <v>0.15</v>
      </c>
      <c r="T131" s="127">
        <f t="shared" si="570"/>
        <v>0.17329619999999998</v>
      </c>
      <c r="U131" s="127">
        <f t="shared" si="571"/>
        <v>1.3286042</v>
      </c>
      <c r="V131" s="121">
        <f t="shared" si="572"/>
        <v>0.18600458800000003</v>
      </c>
      <c r="W131" s="121">
        <f t="shared" si="573"/>
        <v>1.5146087880000001</v>
      </c>
      <c r="X131" s="144">
        <v>1.32</v>
      </c>
      <c r="Y131" s="31">
        <f t="shared" si="574"/>
        <v>0.18480000000000002</v>
      </c>
      <c r="Z131" s="29">
        <f t="shared" si="575"/>
        <v>1.5048000000000001</v>
      </c>
      <c r="AA131" s="30">
        <v>0</v>
      </c>
      <c r="AB131" s="128">
        <f t="shared" si="576"/>
        <v>0</v>
      </c>
      <c r="AC131" s="29">
        <f t="shared" si="577"/>
        <v>1.32</v>
      </c>
      <c r="AD131" s="50">
        <v>1.32</v>
      </c>
      <c r="AE131" s="128">
        <f t="shared" si="578"/>
        <v>0.18480000000000002</v>
      </c>
      <c r="AF131" s="29">
        <f t="shared" si="579"/>
        <v>1.5048000000000001</v>
      </c>
      <c r="AG131" s="49">
        <v>7.3899999999999993E-2</v>
      </c>
      <c r="AH131" s="48">
        <f t="shared" si="580"/>
        <v>9.7547999999999996E-2</v>
      </c>
      <c r="AI131" s="50">
        <f t="shared" si="581"/>
        <v>1.417548</v>
      </c>
      <c r="AJ131" s="50">
        <v>1.4175</v>
      </c>
      <c r="AK131" s="128">
        <f t="shared" si="582"/>
        <v>0.19845000000000002</v>
      </c>
      <c r="AL131" s="29">
        <f t="shared" si="583"/>
        <v>1.61595</v>
      </c>
      <c r="AM131" s="134">
        <v>0.122</v>
      </c>
      <c r="AN131" s="29">
        <f t="shared" ref="AN131" si="600">+AJ131*AM131+AJ131</f>
        <v>1.590435</v>
      </c>
      <c r="AO131" s="128">
        <f t="shared" si="584"/>
        <v>0.22266090000000002</v>
      </c>
      <c r="AP131" s="29">
        <f t="shared" si="585"/>
        <v>1.8130959</v>
      </c>
      <c r="AQ131" s="134">
        <v>7.6399999999999996E-2</v>
      </c>
      <c r="AR131" s="135">
        <f t="shared" si="586"/>
        <v>1.711944234</v>
      </c>
      <c r="AS131" s="135">
        <f t="shared" si="587"/>
        <v>0.23967219276000001</v>
      </c>
      <c r="AT131" s="135">
        <f t="shared" si="588"/>
        <v>1.95161642676</v>
      </c>
      <c r="AU131" s="20" t="s">
        <v>348</v>
      </c>
      <c r="AV131" s="135">
        <v>1.5613999999999999</v>
      </c>
      <c r="AW131" s="135">
        <f t="shared" si="589"/>
        <v>0.21859600000000001</v>
      </c>
      <c r="AX131" s="135">
        <f t="shared" si="590"/>
        <v>1.7799959999999999</v>
      </c>
      <c r="AY131" s="268">
        <v>0</v>
      </c>
      <c r="AZ131" s="135">
        <f t="shared" si="591"/>
        <v>1.5613999999999999</v>
      </c>
      <c r="BA131" s="111">
        <f t="shared" si="592"/>
        <v>0.23420999999999997</v>
      </c>
      <c r="BB131" s="135">
        <f t="shared" si="593"/>
        <v>1.7956099999999999</v>
      </c>
      <c r="BC131" s="268">
        <v>0.13070000000000001</v>
      </c>
      <c r="BD131" s="135">
        <f t="shared" si="594"/>
        <v>1.76547498</v>
      </c>
      <c r="BE131" s="111">
        <f t="shared" si="595"/>
        <v>0.26482124699999998</v>
      </c>
      <c r="BF131" s="135">
        <f t="shared" si="596"/>
        <v>2.030296227</v>
      </c>
      <c r="BG131" s="268">
        <v>6.2399999999999997E-2</v>
      </c>
      <c r="BH131" s="135">
        <f t="shared" si="597"/>
        <v>1.8756406187520001</v>
      </c>
      <c r="BI131" s="111">
        <f t="shared" si="598"/>
        <v>0.28134609281279999</v>
      </c>
      <c r="BJ131" s="135">
        <f t="shared" si="599"/>
        <v>2.1569867115647998</v>
      </c>
    </row>
    <row r="132" spans="1:62" s="1" customFormat="1" ht="15" customHeight="1" x14ac:dyDescent="0.3">
      <c r="A132" s="80" t="s">
        <v>32</v>
      </c>
      <c r="B132" s="66"/>
      <c r="C132" s="66"/>
      <c r="D132" s="66"/>
      <c r="E132" s="66"/>
      <c r="F132" s="66"/>
      <c r="G132" s="66"/>
      <c r="H132" s="66"/>
      <c r="I132" s="66"/>
      <c r="J132" s="66"/>
      <c r="K132" s="66"/>
      <c r="L132" s="66"/>
      <c r="M132" s="66"/>
      <c r="N132" s="66"/>
      <c r="O132" s="66"/>
      <c r="P132" s="66"/>
      <c r="Q132" s="66"/>
      <c r="R132" s="69"/>
      <c r="S132" s="66"/>
      <c r="T132" s="66"/>
      <c r="U132" s="66"/>
      <c r="V132" s="66"/>
      <c r="W132" s="66"/>
      <c r="X132" s="69"/>
      <c r="Y132" s="69"/>
      <c r="Z132" s="69"/>
      <c r="AA132" s="71"/>
      <c r="AB132" s="69"/>
      <c r="AC132" s="72"/>
      <c r="AD132" s="69"/>
      <c r="AE132" s="70"/>
      <c r="AF132" s="69"/>
      <c r="AG132" s="71"/>
      <c r="AH132" s="69"/>
      <c r="AI132" s="72"/>
      <c r="AJ132" s="69"/>
      <c r="AK132" s="70"/>
      <c r="AL132" s="69"/>
      <c r="AM132" s="73"/>
      <c r="AN132" s="70"/>
      <c r="AO132" s="70"/>
      <c r="AP132" s="69"/>
      <c r="AQ132" s="73"/>
      <c r="AR132" s="74"/>
      <c r="AS132" s="74"/>
      <c r="AT132" s="75"/>
      <c r="AU132" s="14"/>
      <c r="AV132" s="76"/>
      <c r="AW132" s="76"/>
      <c r="AX132" s="77"/>
      <c r="AY132" s="2"/>
      <c r="AZ132" s="76"/>
      <c r="BA132" s="76"/>
      <c r="BB132" s="77"/>
      <c r="BC132" s="2"/>
      <c r="BD132" s="76"/>
      <c r="BE132" s="76"/>
      <c r="BF132" s="77"/>
      <c r="BG132" s="2"/>
      <c r="BH132" s="76"/>
      <c r="BI132" s="76"/>
      <c r="BJ132" s="77"/>
    </row>
    <row r="133" spans="1:62" s="1" customFormat="1" ht="15" customHeight="1" x14ac:dyDescent="0.25">
      <c r="A133" s="66" t="s">
        <v>29</v>
      </c>
      <c r="B133" s="66"/>
      <c r="C133" s="66"/>
      <c r="D133" s="66"/>
      <c r="E133" s="66"/>
      <c r="F133" s="66"/>
      <c r="G133" s="66"/>
      <c r="H133" s="66"/>
      <c r="I133" s="66"/>
      <c r="J133" s="66"/>
      <c r="K133" s="66"/>
      <c r="L133" s="66"/>
      <c r="M133" s="66"/>
      <c r="N133" s="66"/>
      <c r="O133" s="68"/>
      <c r="P133" s="68"/>
      <c r="Q133" s="66"/>
      <c r="R133" s="69"/>
      <c r="S133" s="66"/>
      <c r="T133" s="66"/>
      <c r="U133" s="66"/>
      <c r="V133" s="66"/>
      <c r="W133" s="66"/>
      <c r="X133" s="70"/>
      <c r="Y133" s="69"/>
      <c r="Z133" s="69"/>
      <c r="AA133" s="71"/>
      <c r="AB133" s="69"/>
      <c r="AC133" s="72"/>
      <c r="AD133" s="70"/>
      <c r="AE133" s="70"/>
      <c r="AF133" s="69"/>
      <c r="AG133" s="71"/>
      <c r="AH133" s="69"/>
      <c r="AI133" s="72"/>
      <c r="AJ133" s="70"/>
      <c r="AK133" s="70"/>
      <c r="AL133" s="69"/>
      <c r="AM133" s="73"/>
      <c r="AN133" s="70"/>
      <c r="AO133" s="70"/>
      <c r="AP133" s="69"/>
      <c r="AQ133" s="73"/>
      <c r="AR133" s="74"/>
      <c r="AS133" s="74"/>
      <c r="AT133" s="75"/>
      <c r="AU133" s="14"/>
      <c r="AV133" s="76"/>
      <c r="AW133" s="76"/>
      <c r="AX133" s="77"/>
      <c r="AY133" s="2"/>
      <c r="AZ133" s="76"/>
      <c r="BA133" s="76"/>
      <c r="BB133" s="77"/>
      <c r="BC133" s="2"/>
      <c r="BD133" s="76"/>
      <c r="BE133" s="76"/>
      <c r="BF133" s="77"/>
      <c r="BG133" s="2"/>
      <c r="BH133" s="76"/>
      <c r="BI133" s="76"/>
      <c r="BJ133" s="77"/>
    </row>
    <row r="134" spans="1:62" s="1" customFormat="1" ht="15" customHeight="1" x14ac:dyDescent="0.25">
      <c r="A134" s="41" t="s">
        <v>43</v>
      </c>
      <c r="B134" s="43">
        <v>101.01</v>
      </c>
      <c r="C134" s="43">
        <f>+B134*$C$5</f>
        <v>14.141400000000003</v>
      </c>
      <c r="D134" s="43">
        <f>+B134+C134</f>
        <v>115.15140000000001</v>
      </c>
      <c r="E134" s="44">
        <v>0</v>
      </c>
      <c r="F134" s="43">
        <f>+B134*E134</f>
        <v>0</v>
      </c>
      <c r="G134" s="43">
        <f>+B134+F134</f>
        <v>101.01</v>
      </c>
      <c r="H134" s="43">
        <f>+G134*$H$5</f>
        <v>14.141400000000003</v>
      </c>
      <c r="I134" s="43">
        <f>+G134+H134</f>
        <v>115.15140000000001</v>
      </c>
      <c r="J134" s="44">
        <v>0.03</v>
      </c>
      <c r="K134" s="43">
        <f>+G134*J134</f>
        <v>3.0303</v>
      </c>
      <c r="L134" s="43">
        <f>+G134+K134</f>
        <v>104.0403</v>
      </c>
      <c r="M134" s="43">
        <f>+L134*$M$5</f>
        <v>14.565642000000002</v>
      </c>
      <c r="N134" s="43">
        <f>+L134+M134</f>
        <v>118.605942</v>
      </c>
      <c r="O134" s="41">
        <v>104.04</v>
      </c>
      <c r="P134" s="41">
        <v>118.61</v>
      </c>
      <c r="Q134" s="47">
        <v>0.03</v>
      </c>
      <c r="R134" s="48"/>
      <c r="S134" s="44">
        <v>0.05</v>
      </c>
      <c r="T134" s="45">
        <f>+L134*S134</f>
        <v>5.2020150000000003</v>
      </c>
      <c r="U134" s="45">
        <f>+L134+T134</f>
        <v>109.242315</v>
      </c>
      <c r="V134" s="43">
        <f>+U134*$V$5</f>
        <v>15.293924100000002</v>
      </c>
      <c r="W134" s="43">
        <f>+U134+V134</f>
        <v>124.5362391</v>
      </c>
      <c r="X134" s="64">
        <v>109.24</v>
      </c>
      <c r="Y134" s="48">
        <f>+X134*$Y$5</f>
        <v>15.293600000000001</v>
      </c>
      <c r="Z134" s="64">
        <f>+X134+Y134</f>
        <v>124.53359999999999</v>
      </c>
      <c r="AA134" s="49">
        <v>0</v>
      </c>
      <c r="AB134" s="64">
        <f>X134*AA134</f>
        <v>0</v>
      </c>
      <c r="AC134" s="50">
        <v>0</v>
      </c>
      <c r="AD134" s="64">
        <v>125.62</v>
      </c>
      <c r="AE134" s="64">
        <f>+AD134*$Y$5</f>
        <v>17.586800000000004</v>
      </c>
      <c r="AF134" s="64">
        <f>+AD134+AE134</f>
        <v>143.20680000000002</v>
      </c>
      <c r="AG134" s="49">
        <v>0.06</v>
      </c>
      <c r="AH134" s="48">
        <f t="shared" ref="AH134:AH144" si="601">AD134*AG134</f>
        <v>7.5372000000000003</v>
      </c>
      <c r="AI134" s="50">
        <f t="shared" ref="AI134:AI144" si="602">+AD134+AH134</f>
        <v>133.15720000000002</v>
      </c>
      <c r="AJ134" s="64">
        <v>133.16</v>
      </c>
      <c r="AK134" s="64">
        <f>+AJ134*$Y$5</f>
        <v>18.642400000000002</v>
      </c>
      <c r="AL134" s="64">
        <f>+AJ134+AK134</f>
        <v>151.80240000000001</v>
      </c>
      <c r="AM134" s="20">
        <v>10.44</v>
      </c>
      <c r="AN134" s="64">
        <f t="shared" ref="AN134:AN144" si="603">+AJ134*AM134+AJ134</f>
        <v>1523.3504</v>
      </c>
      <c r="AO134" s="64">
        <f>+AN134*$Y$5</f>
        <v>213.26905600000003</v>
      </c>
      <c r="AP134" s="64">
        <f>+AN134+AO134</f>
        <v>1736.6194560000001</v>
      </c>
      <c r="AQ134" s="20">
        <v>0.1</v>
      </c>
      <c r="AR134" s="78">
        <f>+AN134*AQ134+AN134</f>
        <v>1675.68544</v>
      </c>
      <c r="AS134" s="78">
        <f>+AR134*$Y$5</f>
        <v>234.59596160000001</v>
      </c>
      <c r="AT134" s="78">
        <f>+AR134+AS134</f>
        <v>1910.2814016</v>
      </c>
      <c r="AU134" s="14">
        <v>6.3600000000000004E-2</v>
      </c>
      <c r="AV134" s="79">
        <f>+AR134*AU134+AR134</f>
        <v>1782.2590339839999</v>
      </c>
      <c r="AW134" s="79">
        <f>+AV134*$Y$5</f>
        <v>249.51626475776001</v>
      </c>
      <c r="AX134" s="79">
        <f>+AV134+AW134</f>
        <v>2031.7752987417598</v>
      </c>
      <c r="AY134" s="268">
        <v>7.0000000000000007E-2</v>
      </c>
      <c r="AZ134" s="79">
        <f>+AV134*AY134+AV134</f>
        <v>1907.0171663628798</v>
      </c>
      <c r="BA134" s="79">
        <f t="shared" ref="BA134:BA144" si="604">+AZ134*$BA$5</f>
        <v>286.05257495443198</v>
      </c>
      <c r="BB134" s="79">
        <f>+AZ134+BA134</f>
        <v>2193.069741317312</v>
      </c>
      <c r="BC134" s="268">
        <v>0.2</v>
      </c>
      <c r="BD134" s="79">
        <f>+AZ134*BC134+AZ134</f>
        <v>2288.4205996354558</v>
      </c>
      <c r="BE134" s="79">
        <f t="shared" ref="BE134:BE144" si="605">+BD134*$BA$5</f>
        <v>343.26308994531837</v>
      </c>
      <c r="BF134" s="79">
        <f>+BD134+BE134</f>
        <v>2631.6836895807742</v>
      </c>
      <c r="BG134" s="268">
        <v>0.05</v>
      </c>
      <c r="BH134" s="79">
        <f>+BD134*BG134+BD134</f>
        <v>2402.8416296172286</v>
      </c>
      <c r="BI134" s="79">
        <f t="shared" ref="BI134:BI144" si="606">+BH134*$BA$5</f>
        <v>360.42624444258428</v>
      </c>
      <c r="BJ134" s="79">
        <f>+BH134+BI134</f>
        <v>2763.267874059813</v>
      </c>
    </row>
    <row r="135" spans="1:62" s="1" customFormat="1" ht="15" customHeight="1" x14ac:dyDescent="0.25">
      <c r="A135" s="41" t="s">
        <v>207</v>
      </c>
      <c r="B135" s="43"/>
      <c r="C135" s="43"/>
      <c r="D135" s="43"/>
      <c r="E135" s="44"/>
      <c r="F135" s="43"/>
      <c r="G135" s="43"/>
      <c r="H135" s="43"/>
      <c r="I135" s="43"/>
      <c r="J135" s="44"/>
      <c r="K135" s="43"/>
      <c r="L135" s="43"/>
      <c r="M135" s="43"/>
      <c r="N135" s="43"/>
      <c r="O135" s="41"/>
      <c r="P135" s="41"/>
      <c r="Q135" s="47"/>
      <c r="R135" s="48"/>
      <c r="S135" s="44"/>
      <c r="T135" s="45"/>
      <c r="U135" s="45"/>
      <c r="V135" s="43"/>
      <c r="W135" s="43"/>
      <c r="X135" s="64"/>
      <c r="Y135" s="48"/>
      <c r="Z135" s="64"/>
      <c r="AA135" s="49"/>
      <c r="AB135" s="64"/>
      <c r="AC135" s="50"/>
      <c r="AD135" s="64">
        <v>120</v>
      </c>
      <c r="AE135" s="64">
        <f t="shared" ref="AE135:AE144" si="607">+AD135*$Y$5</f>
        <v>16.8</v>
      </c>
      <c r="AF135" s="64">
        <f t="shared" ref="AF135:AF140" si="608">+AD135+AE135</f>
        <v>136.80000000000001</v>
      </c>
      <c r="AG135" s="49">
        <v>0.06</v>
      </c>
      <c r="AH135" s="48">
        <f t="shared" si="601"/>
        <v>7.1999999999999993</v>
      </c>
      <c r="AI135" s="50">
        <f t="shared" si="602"/>
        <v>127.2</v>
      </c>
      <c r="AJ135" s="64">
        <v>127.2</v>
      </c>
      <c r="AK135" s="64">
        <f t="shared" ref="AK135:AK144" si="609">+AJ135*$Y$5</f>
        <v>17.808000000000003</v>
      </c>
      <c r="AL135" s="64">
        <f t="shared" ref="AL135:AL144" si="610">+AJ135+AK135</f>
        <v>145.00800000000001</v>
      </c>
      <c r="AM135" s="20">
        <v>0.1</v>
      </c>
      <c r="AN135" s="64">
        <f t="shared" si="603"/>
        <v>139.92000000000002</v>
      </c>
      <c r="AO135" s="64">
        <f t="shared" ref="AO135:AO144" si="611">+AN135*$Y$5</f>
        <v>19.588800000000003</v>
      </c>
      <c r="AP135" s="64">
        <f t="shared" ref="AP135:AP144" si="612">+AN135+AO135</f>
        <v>159.50880000000001</v>
      </c>
      <c r="AQ135" s="20">
        <v>0.1</v>
      </c>
      <c r="AR135" s="78">
        <f t="shared" ref="AR135:AR144" si="613">+AN135*AQ135+AN135</f>
        <v>153.91200000000001</v>
      </c>
      <c r="AS135" s="78">
        <f t="shared" ref="AS135:AS144" si="614">+AR135*$Y$5</f>
        <v>21.547680000000003</v>
      </c>
      <c r="AT135" s="78">
        <f t="shared" ref="AT135:AT144" si="615">+AR135+AS135</f>
        <v>175.45968000000002</v>
      </c>
      <c r="AU135" s="14">
        <v>6.3600000000000004E-2</v>
      </c>
      <c r="AV135" s="79">
        <f t="shared" ref="AV135:AV144" si="616">+AR135*AU135+AR135</f>
        <v>163.7008032</v>
      </c>
      <c r="AW135" s="79">
        <f t="shared" ref="AW135:AW144" si="617">+AV135*$Y$5</f>
        <v>22.918112448000002</v>
      </c>
      <c r="AX135" s="79">
        <f t="shared" ref="AX135:AX144" si="618">+AV135+AW135</f>
        <v>186.61891564799998</v>
      </c>
      <c r="AY135" s="268">
        <v>7.0000000000000007E-2</v>
      </c>
      <c r="AZ135" s="79">
        <f t="shared" ref="AZ135:AZ144" si="619">+AV135*AY135+AV135</f>
        <v>175.15985942399999</v>
      </c>
      <c r="BA135" s="79">
        <f t="shared" si="604"/>
        <v>26.273978913599997</v>
      </c>
      <c r="BB135" s="79">
        <f t="shared" ref="BB135:BB144" si="620">+AZ135+BA135</f>
        <v>201.43383833759998</v>
      </c>
      <c r="BC135" s="268">
        <v>0.2</v>
      </c>
      <c r="BD135" s="79">
        <f t="shared" ref="BD135:BD144" si="621">+AZ135*BC135+AZ135</f>
        <v>210.19183130879998</v>
      </c>
      <c r="BE135" s="79">
        <f t="shared" si="605"/>
        <v>31.528774696319996</v>
      </c>
      <c r="BF135" s="79">
        <f t="shared" ref="BF135:BF144" si="622">+BD135+BE135</f>
        <v>241.72060600511998</v>
      </c>
      <c r="BG135" s="268">
        <v>0.05</v>
      </c>
      <c r="BH135" s="79">
        <f t="shared" ref="BH135:BH144" si="623">+BD135*BG135+BD135</f>
        <v>220.70142287423997</v>
      </c>
      <c r="BI135" s="79">
        <f t="shared" si="606"/>
        <v>33.105213431135994</v>
      </c>
      <c r="BJ135" s="79">
        <f t="shared" ref="BJ135:BJ144" si="624">+BH135+BI135</f>
        <v>253.80663630537595</v>
      </c>
    </row>
    <row r="136" spans="1:62" s="1" customFormat="1" ht="15" customHeight="1" x14ac:dyDescent="0.25">
      <c r="A136" s="41" t="s">
        <v>208</v>
      </c>
      <c r="B136" s="43"/>
      <c r="C136" s="43"/>
      <c r="D136" s="43"/>
      <c r="E136" s="44"/>
      <c r="F136" s="43"/>
      <c r="G136" s="43"/>
      <c r="H136" s="43"/>
      <c r="I136" s="43"/>
      <c r="J136" s="44"/>
      <c r="K136" s="43"/>
      <c r="L136" s="43"/>
      <c r="M136" s="43"/>
      <c r="N136" s="43"/>
      <c r="O136" s="41"/>
      <c r="P136" s="41"/>
      <c r="Q136" s="47"/>
      <c r="R136" s="48"/>
      <c r="S136" s="44"/>
      <c r="T136" s="45"/>
      <c r="U136" s="45"/>
      <c r="V136" s="43"/>
      <c r="W136" s="43"/>
      <c r="X136" s="64"/>
      <c r="Y136" s="48"/>
      <c r="Z136" s="64"/>
      <c r="AA136" s="49"/>
      <c r="AB136" s="64"/>
      <c r="AC136" s="50"/>
      <c r="AD136" s="64">
        <v>170</v>
      </c>
      <c r="AE136" s="64">
        <f t="shared" si="607"/>
        <v>23.8</v>
      </c>
      <c r="AF136" s="64">
        <f t="shared" si="608"/>
        <v>193.8</v>
      </c>
      <c r="AG136" s="49">
        <v>0.06</v>
      </c>
      <c r="AH136" s="48">
        <f t="shared" si="601"/>
        <v>10.199999999999999</v>
      </c>
      <c r="AI136" s="50">
        <f t="shared" si="602"/>
        <v>180.2</v>
      </c>
      <c r="AJ136" s="64">
        <v>180.2</v>
      </c>
      <c r="AK136" s="64">
        <f t="shared" si="609"/>
        <v>25.228000000000002</v>
      </c>
      <c r="AL136" s="64">
        <f t="shared" si="610"/>
        <v>205.428</v>
      </c>
      <c r="AM136" s="20">
        <v>0.1</v>
      </c>
      <c r="AN136" s="64">
        <f t="shared" si="603"/>
        <v>198.22</v>
      </c>
      <c r="AO136" s="64">
        <f t="shared" si="611"/>
        <v>27.750800000000002</v>
      </c>
      <c r="AP136" s="64">
        <f t="shared" si="612"/>
        <v>225.9708</v>
      </c>
      <c r="AQ136" s="20">
        <v>0.1</v>
      </c>
      <c r="AR136" s="78">
        <f t="shared" si="613"/>
        <v>218.042</v>
      </c>
      <c r="AS136" s="78">
        <f t="shared" si="614"/>
        <v>30.525880000000004</v>
      </c>
      <c r="AT136" s="78">
        <f t="shared" si="615"/>
        <v>248.56788</v>
      </c>
      <c r="AU136" s="14">
        <v>6.3600000000000004E-2</v>
      </c>
      <c r="AV136" s="79">
        <f t="shared" si="616"/>
        <v>231.90947120000001</v>
      </c>
      <c r="AW136" s="79">
        <f t="shared" si="617"/>
        <v>32.467325968000004</v>
      </c>
      <c r="AX136" s="79">
        <f t="shared" si="618"/>
        <v>264.376797168</v>
      </c>
      <c r="AY136" s="268">
        <v>7.0000000000000007E-2</v>
      </c>
      <c r="AZ136" s="79">
        <f t="shared" si="619"/>
        <v>248.14313418400002</v>
      </c>
      <c r="BA136" s="79">
        <f t="shared" si="604"/>
        <v>37.2214701276</v>
      </c>
      <c r="BB136" s="79">
        <f t="shared" si="620"/>
        <v>285.36460431160003</v>
      </c>
      <c r="BC136" s="268">
        <v>0.2</v>
      </c>
      <c r="BD136" s="79">
        <f t="shared" si="621"/>
        <v>297.7717610208</v>
      </c>
      <c r="BE136" s="79">
        <f t="shared" si="605"/>
        <v>44.665764153120001</v>
      </c>
      <c r="BF136" s="79">
        <f t="shared" si="622"/>
        <v>342.43752517391999</v>
      </c>
      <c r="BG136" s="268">
        <v>0.05</v>
      </c>
      <c r="BH136" s="79">
        <f t="shared" si="623"/>
        <v>312.66034907184002</v>
      </c>
      <c r="BI136" s="79">
        <f t="shared" si="606"/>
        <v>46.899052360776004</v>
      </c>
      <c r="BJ136" s="79">
        <f t="shared" si="624"/>
        <v>359.55940143261603</v>
      </c>
    </row>
    <row r="137" spans="1:62" s="1" customFormat="1" ht="15" customHeight="1" x14ac:dyDescent="0.25">
      <c r="A137" s="41" t="s">
        <v>209</v>
      </c>
      <c r="B137" s="43"/>
      <c r="C137" s="43"/>
      <c r="D137" s="43"/>
      <c r="E137" s="44"/>
      <c r="F137" s="43"/>
      <c r="G137" s="43"/>
      <c r="H137" s="43"/>
      <c r="I137" s="43"/>
      <c r="J137" s="44"/>
      <c r="K137" s="43"/>
      <c r="L137" s="43"/>
      <c r="M137" s="43"/>
      <c r="N137" s="43"/>
      <c r="O137" s="41"/>
      <c r="P137" s="41"/>
      <c r="Q137" s="47"/>
      <c r="R137" s="48"/>
      <c r="S137" s="44"/>
      <c r="T137" s="45"/>
      <c r="U137" s="45"/>
      <c r="V137" s="43"/>
      <c r="W137" s="43"/>
      <c r="X137" s="64"/>
      <c r="Y137" s="48"/>
      <c r="Z137" s="64"/>
      <c r="AA137" s="49"/>
      <c r="AB137" s="64"/>
      <c r="AC137" s="50"/>
      <c r="AD137" s="64">
        <v>800</v>
      </c>
      <c r="AE137" s="64">
        <f t="shared" si="607"/>
        <v>112.00000000000001</v>
      </c>
      <c r="AF137" s="64">
        <f t="shared" si="608"/>
        <v>912</v>
      </c>
      <c r="AG137" s="49">
        <v>0.06</v>
      </c>
      <c r="AH137" s="48">
        <f t="shared" si="601"/>
        <v>48</v>
      </c>
      <c r="AI137" s="50">
        <f t="shared" si="602"/>
        <v>848</v>
      </c>
      <c r="AJ137" s="64">
        <v>848</v>
      </c>
      <c r="AK137" s="64">
        <f t="shared" si="609"/>
        <v>118.72000000000001</v>
      </c>
      <c r="AL137" s="64">
        <f t="shared" si="610"/>
        <v>966.72</v>
      </c>
      <c r="AM137" s="20">
        <v>0.125</v>
      </c>
      <c r="AN137" s="64">
        <f t="shared" si="603"/>
        <v>954</v>
      </c>
      <c r="AO137" s="64">
        <f t="shared" si="611"/>
        <v>133.56</v>
      </c>
      <c r="AP137" s="64">
        <f t="shared" si="612"/>
        <v>1087.56</v>
      </c>
      <c r="AQ137" s="20">
        <v>0.1</v>
      </c>
      <c r="AR137" s="78">
        <f t="shared" si="613"/>
        <v>1049.4000000000001</v>
      </c>
      <c r="AS137" s="78">
        <f t="shared" si="614"/>
        <v>146.91600000000003</v>
      </c>
      <c r="AT137" s="78">
        <f t="shared" si="615"/>
        <v>1196.316</v>
      </c>
      <c r="AU137" s="14">
        <v>6.3600000000000004E-2</v>
      </c>
      <c r="AV137" s="79">
        <f t="shared" si="616"/>
        <v>1116.14184</v>
      </c>
      <c r="AW137" s="79">
        <f t="shared" si="617"/>
        <v>156.2598576</v>
      </c>
      <c r="AX137" s="79">
        <f t="shared" si="618"/>
        <v>1272.4016976</v>
      </c>
      <c r="AY137" s="268">
        <v>7.0000000000000007E-2</v>
      </c>
      <c r="AZ137" s="79">
        <f t="shared" si="619"/>
        <v>1194.2717688</v>
      </c>
      <c r="BA137" s="79">
        <f t="shared" si="604"/>
        <v>179.14076531999999</v>
      </c>
      <c r="BB137" s="79">
        <f t="shared" si="620"/>
        <v>1373.4125341199999</v>
      </c>
      <c r="BC137" s="268">
        <v>0.2</v>
      </c>
      <c r="BD137" s="79">
        <f t="shared" si="621"/>
        <v>1433.1261225600001</v>
      </c>
      <c r="BE137" s="79">
        <f t="shared" si="605"/>
        <v>214.96891838400001</v>
      </c>
      <c r="BF137" s="79">
        <f t="shared" si="622"/>
        <v>1648.0950409440002</v>
      </c>
      <c r="BG137" s="268">
        <v>0.05</v>
      </c>
      <c r="BH137" s="79">
        <f t="shared" si="623"/>
        <v>1504.7824286880002</v>
      </c>
      <c r="BI137" s="79">
        <f t="shared" si="606"/>
        <v>225.71736430320001</v>
      </c>
      <c r="BJ137" s="79">
        <f t="shared" si="624"/>
        <v>1730.4997929912001</v>
      </c>
    </row>
    <row r="138" spans="1:62" s="1" customFormat="1" ht="15" customHeight="1" x14ac:dyDescent="0.25">
      <c r="A138" s="41" t="s">
        <v>210</v>
      </c>
      <c r="B138" s="43"/>
      <c r="C138" s="43"/>
      <c r="D138" s="43"/>
      <c r="E138" s="44"/>
      <c r="F138" s="43"/>
      <c r="G138" s="43"/>
      <c r="H138" s="43"/>
      <c r="I138" s="43"/>
      <c r="J138" s="44"/>
      <c r="K138" s="43"/>
      <c r="L138" s="43"/>
      <c r="M138" s="43"/>
      <c r="N138" s="43"/>
      <c r="O138" s="41"/>
      <c r="P138" s="41"/>
      <c r="Q138" s="47"/>
      <c r="R138" s="48"/>
      <c r="S138" s="44"/>
      <c r="T138" s="45"/>
      <c r="U138" s="45"/>
      <c r="V138" s="43"/>
      <c r="W138" s="43"/>
      <c r="X138" s="64"/>
      <c r="Y138" s="48"/>
      <c r="Z138" s="64"/>
      <c r="AA138" s="49"/>
      <c r="AB138" s="64"/>
      <c r="AC138" s="50"/>
      <c r="AD138" s="64">
        <v>800</v>
      </c>
      <c r="AE138" s="64">
        <f t="shared" si="607"/>
        <v>112.00000000000001</v>
      </c>
      <c r="AF138" s="64">
        <f t="shared" si="608"/>
        <v>912</v>
      </c>
      <c r="AG138" s="49">
        <v>0.06</v>
      </c>
      <c r="AH138" s="48">
        <f t="shared" si="601"/>
        <v>48</v>
      </c>
      <c r="AI138" s="50">
        <f t="shared" si="602"/>
        <v>848</v>
      </c>
      <c r="AJ138" s="64">
        <v>848</v>
      </c>
      <c r="AK138" s="64">
        <f t="shared" si="609"/>
        <v>118.72000000000001</v>
      </c>
      <c r="AL138" s="64">
        <f t="shared" si="610"/>
        <v>966.72</v>
      </c>
      <c r="AM138" s="20">
        <v>1.08</v>
      </c>
      <c r="AN138" s="64">
        <f t="shared" si="603"/>
        <v>1763.8400000000001</v>
      </c>
      <c r="AO138" s="64">
        <f t="shared" si="611"/>
        <v>246.93760000000003</v>
      </c>
      <c r="AP138" s="64">
        <f t="shared" si="612"/>
        <v>2010.7776000000001</v>
      </c>
      <c r="AQ138" s="20">
        <v>0.1</v>
      </c>
      <c r="AR138" s="78">
        <f t="shared" si="613"/>
        <v>1940.2240000000002</v>
      </c>
      <c r="AS138" s="78">
        <f t="shared" si="614"/>
        <v>271.63136000000003</v>
      </c>
      <c r="AT138" s="78">
        <f t="shared" si="615"/>
        <v>2211.85536</v>
      </c>
      <c r="AU138" s="14">
        <v>6.3600000000000004E-2</v>
      </c>
      <c r="AV138" s="79">
        <f t="shared" si="616"/>
        <v>2063.6222464000002</v>
      </c>
      <c r="AW138" s="79">
        <f t="shared" si="617"/>
        <v>288.90711449600008</v>
      </c>
      <c r="AX138" s="79">
        <f t="shared" si="618"/>
        <v>2352.5293608960001</v>
      </c>
      <c r="AY138" s="268">
        <v>7.0000000000000007E-2</v>
      </c>
      <c r="AZ138" s="79">
        <f t="shared" si="619"/>
        <v>2208.0758036480001</v>
      </c>
      <c r="BA138" s="79">
        <f t="shared" si="604"/>
        <v>331.21137054720003</v>
      </c>
      <c r="BB138" s="79">
        <f t="shared" si="620"/>
        <v>2539.2871741952004</v>
      </c>
      <c r="BC138" s="268">
        <v>0.2</v>
      </c>
      <c r="BD138" s="79">
        <f t="shared" si="621"/>
        <v>2649.6909643776003</v>
      </c>
      <c r="BE138" s="79">
        <f t="shared" si="605"/>
        <v>397.45364465664005</v>
      </c>
      <c r="BF138" s="79">
        <f t="shared" si="622"/>
        <v>3047.1446090342401</v>
      </c>
      <c r="BG138" s="268">
        <v>0.05</v>
      </c>
      <c r="BH138" s="79">
        <f t="shared" si="623"/>
        <v>2782.1755125964801</v>
      </c>
      <c r="BI138" s="79">
        <f t="shared" si="606"/>
        <v>417.326326889472</v>
      </c>
      <c r="BJ138" s="79">
        <f t="shared" si="624"/>
        <v>3199.5018394859521</v>
      </c>
    </row>
    <row r="139" spans="1:62" s="1" customFormat="1" ht="15" customHeight="1" x14ac:dyDescent="0.25">
      <c r="A139" s="41" t="s">
        <v>211</v>
      </c>
      <c r="B139" s="43"/>
      <c r="C139" s="43"/>
      <c r="D139" s="43"/>
      <c r="E139" s="44"/>
      <c r="F139" s="43"/>
      <c r="G139" s="43"/>
      <c r="H139" s="43"/>
      <c r="I139" s="43"/>
      <c r="J139" s="44"/>
      <c r="K139" s="43"/>
      <c r="L139" s="43"/>
      <c r="M139" s="43"/>
      <c r="N139" s="43"/>
      <c r="O139" s="41"/>
      <c r="P139" s="41"/>
      <c r="Q139" s="47"/>
      <c r="R139" s="48"/>
      <c r="S139" s="44"/>
      <c r="T139" s="45"/>
      <c r="U139" s="45"/>
      <c r="V139" s="43"/>
      <c r="W139" s="43"/>
      <c r="X139" s="64"/>
      <c r="Y139" s="48"/>
      <c r="Z139" s="64"/>
      <c r="AA139" s="49"/>
      <c r="AB139" s="64"/>
      <c r="AC139" s="50"/>
      <c r="AD139" s="64">
        <v>2500</v>
      </c>
      <c r="AE139" s="64">
        <f t="shared" si="607"/>
        <v>350.00000000000006</v>
      </c>
      <c r="AF139" s="64">
        <f t="shared" si="608"/>
        <v>2850</v>
      </c>
      <c r="AG139" s="49">
        <v>0.06</v>
      </c>
      <c r="AH139" s="48">
        <f t="shared" si="601"/>
        <v>150</v>
      </c>
      <c r="AI139" s="50">
        <f t="shared" si="602"/>
        <v>2650</v>
      </c>
      <c r="AJ139" s="64">
        <v>2650</v>
      </c>
      <c r="AK139" s="64">
        <f t="shared" si="609"/>
        <v>371.00000000000006</v>
      </c>
      <c r="AL139" s="64">
        <f t="shared" si="610"/>
        <v>3021</v>
      </c>
      <c r="AM139" s="20">
        <v>0.1</v>
      </c>
      <c r="AN139" s="64">
        <f t="shared" si="603"/>
        <v>2915</v>
      </c>
      <c r="AO139" s="64">
        <f t="shared" si="611"/>
        <v>408.1</v>
      </c>
      <c r="AP139" s="64">
        <f t="shared" si="612"/>
        <v>3323.1</v>
      </c>
      <c r="AQ139" s="20">
        <v>0.1</v>
      </c>
      <c r="AR139" s="78">
        <f t="shared" si="613"/>
        <v>3206.5</v>
      </c>
      <c r="AS139" s="78">
        <f t="shared" si="614"/>
        <v>448.91</v>
      </c>
      <c r="AT139" s="78">
        <f t="shared" si="615"/>
        <v>3655.41</v>
      </c>
      <c r="AU139" s="14">
        <v>6.3600000000000004E-2</v>
      </c>
      <c r="AV139" s="79">
        <f t="shared" si="616"/>
        <v>3410.4333999999999</v>
      </c>
      <c r="AW139" s="79">
        <f t="shared" si="617"/>
        <v>477.46067600000003</v>
      </c>
      <c r="AX139" s="79">
        <f t="shared" si="618"/>
        <v>3887.894076</v>
      </c>
      <c r="AY139" s="268">
        <v>7.0000000000000007E-2</v>
      </c>
      <c r="AZ139" s="79">
        <f t="shared" si="619"/>
        <v>3649.1637379999997</v>
      </c>
      <c r="BA139" s="79">
        <f t="shared" si="604"/>
        <v>547.37456069999996</v>
      </c>
      <c r="BB139" s="79">
        <f t="shared" si="620"/>
        <v>4196.5382986999994</v>
      </c>
      <c r="BC139" s="268">
        <v>0.2</v>
      </c>
      <c r="BD139" s="79">
        <f t="shared" si="621"/>
        <v>4378.9964855999997</v>
      </c>
      <c r="BE139" s="79">
        <f t="shared" si="605"/>
        <v>656.84947283999998</v>
      </c>
      <c r="BF139" s="79">
        <f t="shared" si="622"/>
        <v>5035.8459584399998</v>
      </c>
      <c r="BG139" s="268">
        <v>0.05</v>
      </c>
      <c r="BH139" s="79">
        <f t="shared" si="623"/>
        <v>4597.9463098799997</v>
      </c>
      <c r="BI139" s="79">
        <f t="shared" si="606"/>
        <v>689.69194648199993</v>
      </c>
      <c r="BJ139" s="79">
        <f t="shared" si="624"/>
        <v>5287.638256362</v>
      </c>
    </row>
    <row r="140" spans="1:62" s="1" customFormat="1" ht="15" customHeight="1" x14ac:dyDescent="0.25">
      <c r="A140" s="41" t="s">
        <v>212</v>
      </c>
      <c r="B140" s="43"/>
      <c r="C140" s="43"/>
      <c r="D140" s="43"/>
      <c r="E140" s="44"/>
      <c r="F140" s="43"/>
      <c r="G140" s="43"/>
      <c r="H140" s="43"/>
      <c r="I140" s="43"/>
      <c r="J140" s="44"/>
      <c r="K140" s="43"/>
      <c r="L140" s="43"/>
      <c r="M140" s="43"/>
      <c r="N140" s="43"/>
      <c r="O140" s="41"/>
      <c r="P140" s="41"/>
      <c r="Q140" s="47"/>
      <c r="R140" s="48"/>
      <c r="S140" s="44"/>
      <c r="T140" s="45"/>
      <c r="U140" s="45"/>
      <c r="V140" s="43"/>
      <c r="W140" s="43"/>
      <c r="X140" s="64"/>
      <c r="Y140" s="48"/>
      <c r="Z140" s="64"/>
      <c r="AA140" s="49"/>
      <c r="AB140" s="64"/>
      <c r="AC140" s="50"/>
      <c r="AD140" s="64">
        <v>12000</v>
      </c>
      <c r="AE140" s="64">
        <f t="shared" si="607"/>
        <v>1680.0000000000002</v>
      </c>
      <c r="AF140" s="64">
        <f t="shared" si="608"/>
        <v>13680</v>
      </c>
      <c r="AG140" s="49">
        <v>0.06</v>
      </c>
      <c r="AH140" s="48">
        <f t="shared" si="601"/>
        <v>720</v>
      </c>
      <c r="AI140" s="50">
        <f t="shared" si="602"/>
        <v>12720</v>
      </c>
      <c r="AJ140" s="64">
        <v>12720</v>
      </c>
      <c r="AK140" s="64">
        <f t="shared" si="609"/>
        <v>1780.8000000000002</v>
      </c>
      <c r="AL140" s="64">
        <f t="shared" si="610"/>
        <v>14500.8</v>
      </c>
      <c r="AM140" s="20">
        <v>0.105</v>
      </c>
      <c r="AN140" s="64">
        <f t="shared" si="603"/>
        <v>14055.6</v>
      </c>
      <c r="AO140" s="64">
        <f t="shared" si="611"/>
        <v>1967.7840000000003</v>
      </c>
      <c r="AP140" s="64">
        <f t="shared" si="612"/>
        <v>16023.384</v>
      </c>
      <c r="AQ140" s="20">
        <v>0.1</v>
      </c>
      <c r="AR140" s="78">
        <f t="shared" si="613"/>
        <v>15461.16</v>
      </c>
      <c r="AS140" s="78">
        <f t="shared" si="614"/>
        <v>2164.5624000000003</v>
      </c>
      <c r="AT140" s="78">
        <f t="shared" si="615"/>
        <v>17625.722399999999</v>
      </c>
      <c r="AU140" s="14">
        <v>6.3600000000000004E-2</v>
      </c>
      <c r="AV140" s="79">
        <f t="shared" si="616"/>
        <v>16444.489775999999</v>
      </c>
      <c r="AW140" s="79">
        <f t="shared" si="617"/>
        <v>2302.22856864</v>
      </c>
      <c r="AX140" s="79">
        <f t="shared" si="618"/>
        <v>18746.718344639998</v>
      </c>
      <c r="AY140" s="268">
        <v>7.0000000000000007E-2</v>
      </c>
      <c r="AZ140" s="79">
        <f t="shared" si="619"/>
        <v>17595.604060319998</v>
      </c>
      <c r="BA140" s="79">
        <f t="shared" si="604"/>
        <v>2639.3406090479998</v>
      </c>
      <c r="BB140" s="79">
        <f t="shared" si="620"/>
        <v>20234.944669367997</v>
      </c>
      <c r="BC140" s="268">
        <v>0.2</v>
      </c>
      <c r="BD140" s="79">
        <f t="shared" si="621"/>
        <v>21114.724872383998</v>
      </c>
      <c r="BE140" s="79">
        <f t="shared" si="605"/>
        <v>3167.2087308575997</v>
      </c>
      <c r="BF140" s="79">
        <f t="shared" si="622"/>
        <v>24281.933603241599</v>
      </c>
      <c r="BG140" s="268">
        <v>0.05</v>
      </c>
      <c r="BH140" s="79">
        <f t="shared" si="623"/>
        <v>22170.4611160032</v>
      </c>
      <c r="BI140" s="79">
        <f t="shared" si="606"/>
        <v>3325.5691674004797</v>
      </c>
      <c r="BJ140" s="79">
        <f t="shared" si="624"/>
        <v>25496.030283403681</v>
      </c>
    </row>
    <row r="141" spans="1:62" s="1" customFormat="1" ht="15" customHeight="1" x14ac:dyDescent="0.25">
      <c r="A141" s="41" t="s">
        <v>213</v>
      </c>
      <c r="B141" s="43"/>
      <c r="C141" s="43"/>
      <c r="D141" s="43"/>
      <c r="E141" s="44"/>
      <c r="F141" s="43"/>
      <c r="G141" s="43"/>
      <c r="H141" s="43"/>
      <c r="I141" s="43"/>
      <c r="J141" s="44"/>
      <c r="K141" s="43"/>
      <c r="L141" s="43"/>
      <c r="M141" s="43"/>
      <c r="N141" s="43"/>
      <c r="O141" s="41"/>
      <c r="P141" s="41"/>
      <c r="Q141" s="47"/>
      <c r="R141" s="48"/>
      <c r="S141" s="44"/>
      <c r="T141" s="45"/>
      <c r="U141" s="45"/>
      <c r="V141" s="43"/>
      <c r="W141" s="43"/>
      <c r="X141" s="64"/>
      <c r="Y141" s="48"/>
      <c r="Z141" s="64"/>
      <c r="AA141" s="49"/>
      <c r="AB141" s="64"/>
      <c r="AC141" s="50"/>
      <c r="AD141" s="64">
        <v>221.41</v>
      </c>
      <c r="AE141" s="64">
        <f t="shared" si="607"/>
        <v>30.997400000000003</v>
      </c>
      <c r="AF141" s="64">
        <f t="shared" ref="AF141:AF144" si="625">+AD141+AE141</f>
        <v>252.4074</v>
      </c>
      <c r="AG141" s="49">
        <v>0.06</v>
      </c>
      <c r="AH141" s="48">
        <f t="shared" si="601"/>
        <v>13.284599999999999</v>
      </c>
      <c r="AI141" s="50">
        <f t="shared" si="602"/>
        <v>234.69460000000001</v>
      </c>
      <c r="AJ141" s="64">
        <v>234.7</v>
      </c>
      <c r="AK141" s="64">
        <f t="shared" si="609"/>
        <v>32.858000000000004</v>
      </c>
      <c r="AL141" s="64">
        <f t="shared" si="610"/>
        <v>267.55799999999999</v>
      </c>
      <c r="AM141" s="20">
        <v>0.105</v>
      </c>
      <c r="AN141" s="64">
        <f t="shared" si="603"/>
        <v>259.34350000000001</v>
      </c>
      <c r="AO141" s="64">
        <f t="shared" si="611"/>
        <v>36.308090000000007</v>
      </c>
      <c r="AP141" s="64">
        <f t="shared" si="612"/>
        <v>295.65159</v>
      </c>
      <c r="AQ141" s="20">
        <v>0.1</v>
      </c>
      <c r="AR141" s="78">
        <f t="shared" si="613"/>
        <v>285.27785</v>
      </c>
      <c r="AS141" s="78">
        <f t="shared" si="614"/>
        <v>39.938899000000006</v>
      </c>
      <c r="AT141" s="78">
        <f t="shared" si="615"/>
        <v>325.21674899999999</v>
      </c>
      <c r="AU141" s="14">
        <v>6.3600000000000004E-2</v>
      </c>
      <c r="AV141" s="79">
        <f t="shared" si="616"/>
        <v>303.42152126000002</v>
      </c>
      <c r="AW141" s="79">
        <f t="shared" si="617"/>
        <v>42.479012976400007</v>
      </c>
      <c r="AX141" s="79">
        <f t="shared" si="618"/>
        <v>345.90053423640001</v>
      </c>
      <c r="AY141" s="268">
        <v>7.0000000000000007E-2</v>
      </c>
      <c r="AZ141" s="79">
        <f t="shared" si="619"/>
        <v>324.66102774820001</v>
      </c>
      <c r="BA141" s="79">
        <f t="shared" si="604"/>
        <v>48.699154162230002</v>
      </c>
      <c r="BB141" s="79">
        <f t="shared" si="620"/>
        <v>373.36018191043001</v>
      </c>
      <c r="BC141" s="268">
        <v>0.2</v>
      </c>
      <c r="BD141" s="79">
        <f t="shared" si="621"/>
        <v>389.59323329784002</v>
      </c>
      <c r="BE141" s="79">
        <f t="shared" si="605"/>
        <v>58.438984994675998</v>
      </c>
      <c r="BF141" s="79">
        <f t="shared" si="622"/>
        <v>448.03221829251601</v>
      </c>
      <c r="BG141" s="268">
        <v>0.05</v>
      </c>
      <c r="BH141" s="79">
        <f t="shared" si="623"/>
        <v>409.07289496273199</v>
      </c>
      <c r="BI141" s="79">
        <f t="shared" si="606"/>
        <v>61.360934244409798</v>
      </c>
      <c r="BJ141" s="79">
        <f t="shared" si="624"/>
        <v>470.4338292071418</v>
      </c>
    </row>
    <row r="142" spans="1:62" s="1" customFormat="1" ht="15" customHeight="1" x14ac:dyDescent="0.25">
      <c r="A142" s="41" t="s">
        <v>214</v>
      </c>
      <c r="B142" s="43"/>
      <c r="C142" s="43"/>
      <c r="D142" s="43"/>
      <c r="E142" s="44"/>
      <c r="F142" s="43"/>
      <c r="G142" s="43"/>
      <c r="H142" s="43"/>
      <c r="I142" s="43"/>
      <c r="J142" s="44"/>
      <c r="K142" s="43"/>
      <c r="L142" s="43"/>
      <c r="M142" s="43"/>
      <c r="N142" s="43"/>
      <c r="O142" s="41"/>
      <c r="P142" s="41"/>
      <c r="Q142" s="47"/>
      <c r="R142" s="48"/>
      <c r="S142" s="44"/>
      <c r="T142" s="45"/>
      <c r="U142" s="45"/>
      <c r="V142" s="43"/>
      <c r="W142" s="43"/>
      <c r="X142" s="64"/>
      <c r="Y142" s="48"/>
      <c r="Z142" s="64"/>
      <c r="AA142" s="49"/>
      <c r="AB142" s="64"/>
      <c r="AC142" s="50"/>
      <c r="AD142" s="64">
        <v>800</v>
      </c>
      <c r="AE142" s="64">
        <f t="shared" si="607"/>
        <v>112.00000000000001</v>
      </c>
      <c r="AF142" s="64">
        <f t="shared" si="625"/>
        <v>912</v>
      </c>
      <c r="AG142" s="49">
        <v>0.06</v>
      </c>
      <c r="AH142" s="48">
        <f t="shared" si="601"/>
        <v>48</v>
      </c>
      <c r="AI142" s="50">
        <f t="shared" si="602"/>
        <v>848</v>
      </c>
      <c r="AJ142" s="64">
        <v>848</v>
      </c>
      <c r="AK142" s="64">
        <f t="shared" si="609"/>
        <v>118.72000000000001</v>
      </c>
      <c r="AL142" s="64">
        <f t="shared" si="610"/>
        <v>966.72</v>
      </c>
      <c r="AM142" s="20">
        <v>0.105</v>
      </c>
      <c r="AN142" s="64">
        <f t="shared" si="603"/>
        <v>937.04</v>
      </c>
      <c r="AO142" s="64">
        <f t="shared" si="611"/>
        <v>131.18559999999999</v>
      </c>
      <c r="AP142" s="64">
        <f t="shared" si="612"/>
        <v>1068.2256</v>
      </c>
      <c r="AQ142" s="20">
        <v>0.1</v>
      </c>
      <c r="AR142" s="78">
        <f t="shared" si="613"/>
        <v>1030.7439999999999</v>
      </c>
      <c r="AS142" s="78">
        <f t="shared" si="614"/>
        <v>144.30416</v>
      </c>
      <c r="AT142" s="78">
        <f t="shared" si="615"/>
        <v>1175.0481599999998</v>
      </c>
      <c r="AU142" s="14">
        <v>6.3600000000000004E-2</v>
      </c>
      <c r="AV142" s="79">
        <f t="shared" si="616"/>
        <v>1096.2993183999999</v>
      </c>
      <c r="AW142" s="79">
        <f t="shared" si="617"/>
        <v>153.48190457600001</v>
      </c>
      <c r="AX142" s="79">
        <f t="shared" si="618"/>
        <v>1249.781222976</v>
      </c>
      <c r="AY142" s="268">
        <v>7.0000000000000007E-2</v>
      </c>
      <c r="AZ142" s="79">
        <f t="shared" si="619"/>
        <v>1173.040270688</v>
      </c>
      <c r="BA142" s="79">
        <f t="shared" si="604"/>
        <v>175.95604060319999</v>
      </c>
      <c r="BB142" s="79">
        <f t="shared" si="620"/>
        <v>1348.9963112912001</v>
      </c>
      <c r="BC142" s="268">
        <v>0.2</v>
      </c>
      <c r="BD142" s="79">
        <f t="shared" si="621"/>
        <v>1407.6483248256</v>
      </c>
      <c r="BE142" s="79">
        <f t="shared" si="605"/>
        <v>211.14724872383999</v>
      </c>
      <c r="BF142" s="79">
        <f t="shared" si="622"/>
        <v>1618.79557354944</v>
      </c>
      <c r="BG142" s="268">
        <v>0.05</v>
      </c>
      <c r="BH142" s="79">
        <f t="shared" si="623"/>
        <v>1478.03074106688</v>
      </c>
      <c r="BI142" s="79">
        <f t="shared" si="606"/>
        <v>221.70461116003199</v>
      </c>
      <c r="BJ142" s="79">
        <f t="shared" si="624"/>
        <v>1699.735352226912</v>
      </c>
    </row>
    <row r="143" spans="1:62" s="1" customFormat="1" ht="15" customHeight="1" x14ac:dyDescent="0.25">
      <c r="A143" s="41" t="s">
        <v>215</v>
      </c>
      <c r="B143" s="43"/>
      <c r="C143" s="43"/>
      <c r="D143" s="43"/>
      <c r="E143" s="44"/>
      <c r="F143" s="43"/>
      <c r="G143" s="43"/>
      <c r="H143" s="43"/>
      <c r="I143" s="43"/>
      <c r="J143" s="44"/>
      <c r="K143" s="43"/>
      <c r="L143" s="43"/>
      <c r="M143" s="43"/>
      <c r="N143" s="43"/>
      <c r="O143" s="41"/>
      <c r="P143" s="41"/>
      <c r="Q143" s="47"/>
      <c r="R143" s="48"/>
      <c r="S143" s="44"/>
      <c r="T143" s="45"/>
      <c r="U143" s="45"/>
      <c r="V143" s="43"/>
      <c r="W143" s="43"/>
      <c r="X143" s="64"/>
      <c r="Y143" s="48"/>
      <c r="Z143" s="64"/>
      <c r="AA143" s="49"/>
      <c r="AB143" s="64"/>
      <c r="AC143" s="50"/>
      <c r="AD143" s="64">
        <v>1011</v>
      </c>
      <c r="AE143" s="64">
        <f t="shared" si="607"/>
        <v>141.54000000000002</v>
      </c>
      <c r="AF143" s="64">
        <f t="shared" si="625"/>
        <v>1152.54</v>
      </c>
      <c r="AG143" s="49">
        <v>0.06</v>
      </c>
      <c r="AH143" s="48">
        <f t="shared" si="601"/>
        <v>60.66</v>
      </c>
      <c r="AI143" s="50">
        <f t="shared" si="602"/>
        <v>1071.6600000000001</v>
      </c>
      <c r="AJ143" s="64">
        <v>1071.6600000000001</v>
      </c>
      <c r="AK143" s="64">
        <f t="shared" si="609"/>
        <v>150.03240000000002</v>
      </c>
      <c r="AL143" s="64">
        <f t="shared" si="610"/>
        <v>1221.6924000000001</v>
      </c>
      <c r="AM143" s="20">
        <v>0.105</v>
      </c>
      <c r="AN143" s="64">
        <f t="shared" si="603"/>
        <v>1184.1843000000001</v>
      </c>
      <c r="AO143" s="64">
        <f t="shared" si="611"/>
        <v>165.78580200000005</v>
      </c>
      <c r="AP143" s="64">
        <f t="shared" si="612"/>
        <v>1349.9701020000002</v>
      </c>
      <c r="AQ143" s="20">
        <v>0.1</v>
      </c>
      <c r="AR143" s="78">
        <f t="shared" si="613"/>
        <v>1302.6027300000001</v>
      </c>
      <c r="AS143" s="78">
        <f t="shared" si="614"/>
        <v>182.36438220000002</v>
      </c>
      <c r="AT143" s="78">
        <f t="shared" si="615"/>
        <v>1484.9671122</v>
      </c>
      <c r="AU143" s="14">
        <v>6.3600000000000004E-2</v>
      </c>
      <c r="AV143" s="79">
        <f t="shared" si="616"/>
        <v>1385.4482636280002</v>
      </c>
      <c r="AW143" s="79">
        <f t="shared" si="617"/>
        <v>193.96275690792004</v>
      </c>
      <c r="AX143" s="79">
        <f t="shared" si="618"/>
        <v>1579.4110205359202</v>
      </c>
      <c r="AY143" s="268">
        <v>7.0000000000000007E-2</v>
      </c>
      <c r="AZ143" s="79">
        <f t="shared" si="619"/>
        <v>1482.4296420819601</v>
      </c>
      <c r="BA143" s="79">
        <f t="shared" si="604"/>
        <v>222.36444631229401</v>
      </c>
      <c r="BB143" s="79">
        <f t="shared" si="620"/>
        <v>1704.794088394254</v>
      </c>
      <c r="BC143" s="268">
        <v>0.2</v>
      </c>
      <c r="BD143" s="79">
        <f t="shared" si="621"/>
        <v>1778.9155704983521</v>
      </c>
      <c r="BE143" s="79">
        <f t="shared" si="605"/>
        <v>266.83733557475279</v>
      </c>
      <c r="BF143" s="79">
        <f t="shared" si="622"/>
        <v>2045.7529060731049</v>
      </c>
      <c r="BG143" s="268">
        <v>0.05</v>
      </c>
      <c r="BH143" s="79">
        <f t="shared" si="623"/>
        <v>1867.8613490232697</v>
      </c>
      <c r="BI143" s="79">
        <f t="shared" si="606"/>
        <v>280.17920235349044</v>
      </c>
      <c r="BJ143" s="79">
        <f t="shared" si="624"/>
        <v>2148.04055137676</v>
      </c>
    </row>
    <row r="144" spans="1:62" s="1" customFormat="1" ht="15" customHeight="1" x14ac:dyDescent="0.25">
      <c r="A144" s="41" t="s">
        <v>216</v>
      </c>
      <c r="B144" s="43"/>
      <c r="C144" s="43"/>
      <c r="D144" s="43"/>
      <c r="E144" s="44"/>
      <c r="F144" s="43"/>
      <c r="G144" s="43"/>
      <c r="H144" s="43"/>
      <c r="I144" s="43"/>
      <c r="J144" s="44"/>
      <c r="K144" s="43"/>
      <c r="L144" s="43"/>
      <c r="M144" s="43"/>
      <c r="N144" s="43"/>
      <c r="O144" s="41"/>
      <c r="P144" s="41"/>
      <c r="Q144" s="47"/>
      <c r="R144" s="48"/>
      <c r="S144" s="44"/>
      <c r="T144" s="45"/>
      <c r="U144" s="45"/>
      <c r="V144" s="43"/>
      <c r="W144" s="43"/>
      <c r="X144" s="64"/>
      <c r="Y144" s="48"/>
      <c r="Z144" s="64"/>
      <c r="AA144" s="49"/>
      <c r="AB144" s="64"/>
      <c r="AC144" s="50"/>
      <c r="AD144" s="64">
        <v>2020</v>
      </c>
      <c r="AE144" s="64">
        <f t="shared" si="607"/>
        <v>282.8</v>
      </c>
      <c r="AF144" s="64">
        <f t="shared" si="625"/>
        <v>2302.8000000000002</v>
      </c>
      <c r="AG144" s="49">
        <v>0.06</v>
      </c>
      <c r="AH144" s="48">
        <f t="shared" si="601"/>
        <v>121.19999999999999</v>
      </c>
      <c r="AI144" s="50">
        <f t="shared" si="602"/>
        <v>2141.1999999999998</v>
      </c>
      <c r="AJ144" s="64">
        <v>2141.1999999999998</v>
      </c>
      <c r="AK144" s="64">
        <f t="shared" si="609"/>
        <v>299.76800000000003</v>
      </c>
      <c r="AL144" s="64">
        <f t="shared" si="610"/>
        <v>2440.9679999999998</v>
      </c>
      <c r="AM144" s="20">
        <v>0.105</v>
      </c>
      <c r="AN144" s="64">
        <f t="shared" si="603"/>
        <v>2366.0259999999998</v>
      </c>
      <c r="AO144" s="64">
        <f t="shared" si="611"/>
        <v>331.24364000000003</v>
      </c>
      <c r="AP144" s="64">
        <f t="shared" si="612"/>
        <v>2697.26964</v>
      </c>
      <c r="AQ144" s="20">
        <v>0.1</v>
      </c>
      <c r="AR144" s="78">
        <f t="shared" si="613"/>
        <v>2602.6286</v>
      </c>
      <c r="AS144" s="78">
        <f t="shared" si="614"/>
        <v>364.36800400000004</v>
      </c>
      <c r="AT144" s="78">
        <f t="shared" si="615"/>
        <v>2966.9966039999999</v>
      </c>
      <c r="AU144" s="14">
        <v>6.3600000000000004E-2</v>
      </c>
      <c r="AV144" s="79">
        <f t="shared" si="616"/>
        <v>2768.1557789600001</v>
      </c>
      <c r="AW144" s="79">
        <f t="shared" si="617"/>
        <v>387.54180905440006</v>
      </c>
      <c r="AX144" s="79">
        <f t="shared" si="618"/>
        <v>3155.6975880144</v>
      </c>
      <c r="AY144" s="268">
        <v>7.0000000000000007E-2</v>
      </c>
      <c r="AZ144" s="79">
        <f t="shared" si="619"/>
        <v>2961.9266834872001</v>
      </c>
      <c r="BA144" s="79">
        <f t="shared" si="604"/>
        <v>444.28900252308</v>
      </c>
      <c r="BB144" s="79">
        <f t="shared" si="620"/>
        <v>3406.21568601028</v>
      </c>
      <c r="BC144" s="268">
        <v>0.2</v>
      </c>
      <c r="BD144" s="79">
        <f t="shared" si="621"/>
        <v>3554.31202018464</v>
      </c>
      <c r="BE144" s="79">
        <f t="shared" si="605"/>
        <v>533.14680302769602</v>
      </c>
      <c r="BF144" s="79">
        <f t="shared" si="622"/>
        <v>4087.458823212336</v>
      </c>
      <c r="BG144" s="268">
        <v>0.05</v>
      </c>
      <c r="BH144" s="79">
        <f t="shared" si="623"/>
        <v>3732.0276211938722</v>
      </c>
      <c r="BI144" s="79">
        <f t="shared" si="606"/>
        <v>559.80414317908082</v>
      </c>
      <c r="BJ144" s="79">
        <f t="shared" si="624"/>
        <v>4291.8317643729533</v>
      </c>
    </row>
    <row r="145" spans="1:62" s="1" customFormat="1" ht="15" customHeight="1" x14ac:dyDescent="0.25">
      <c r="A145" s="66" t="s">
        <v>33</v>
      </c>
      <c r="B145" s="66"/>
      <c r="C145" s="66"/>
      <c r="D145" s="66"/>
      <c r="E145" s="66"/>
      <c r="F145" s="66"/>
      <c r="G145" s="66"/>
      <c r="H145" s="66"/>
      <c r="I145" s="66"/>
      <c r="J145" s="66"/>
      <c r="K145" s="66"/>
      <c r="L145" s="66"/>
      <c r="M145" s="66"/>
      <c r="N145" s="66"/>
      <c r="O145" s="68"/>
      <c r="P145" s="66"/>
      <c r="Q145" s="66"/>
      <c r="R145" s="69"/>
      <c r="S145" s="66"/>
      <c r="T145" s="66"/>
      <c r="U145" s="66"/>
      <c r="V145" s="66"/>
      <c r="W145" s="66"/>
      <c r="X145" s="69"/>
      <c r="Y145" s="69"/>
      <c r="Z145" s="69"/>
      <c r="AA145" s="71"/>
      <c r="AB145" s="69"/>
      <c r="AC145" s="72"/>
      <c r="AD145" s="69"/>
      <c r="AE145" s="70"/>
      <c r="AF145" s="69"/>
      <c r="AG145" s="71"/>
      <c r="AH145" s="69"/>
      <c r="AI145" s="72"/>
      <c r="AJ145" s="69"/>
      <c r="AK145" s="70"/>
      <c r="AL145" s="69"/>
      <c r="AM145" s="73"/>
      <c r="AN145" s="70"/>
      <c r="AO145" s="70"/>
      <c r="AP145" s="69"/>
      <c r="AQ145" s="73"/>
      <c r="AR145" s="74"/>
      <c r="AS145" s="74"/>
      <c r="AT145" s="75"/>
      <c r="AU145" s="14"/>
      <c r="AV145" s="76"/>
      <c r="AW145" s="76"/>
      <c r="AX145" s="77"/>
      <c r="AY145" s="2"/>
      <c r="AZ145" s="76"/>
      <c r="BA145" s="76"/>
      <c r="BB145" s="77"/>
      <c r="BC145" s="2"/>
      <c r="BD145" s="76"/>
      <c r="BE145" s="76"/>
      <c r="BF145" s="77"/>
      <c r="BG145" s="2"/>
      <c r="BH145" s="76"/>
      <c r="BI145" s="76"/>
      <c r="BJ145" s="77"/>
    </row>
    <row r="146" spans="1:62" s="1" customFormat="1" ht="15" customHeight="1" x14ac:dyDescent="0.25">
      <c r="A146" s="22" t="s">
        <v>197</v>
      </c>
      <c r="B146" s="65"/>
      <c r="C146" s="65"/>
      <c r="D146" s="65"/>
      <c r="E146" s="65"/>
      <c r="F146" s="65"/>
      <c r="G146" s="65"/>
      <c r="H146" s="65"/>
      <c r="I146" s="65"/>
      <c r="J146" s="65"/>
      <c r="K146" s="65"/>
      <c r="L146" s="65"/>
      <c r="M146" s="65"/>
      <c r="N146" s="65"/>
      <c r="O146" s="41"/>
      <c r="P146" s="65"/>
      <c r="Q146" s="65"/>
      <c r="R146" s="48"/>
      <c r="S146" s="65"/>
      <c r="T146" s="65"/>
      <c r="U146" s="65"/>
      <c r="V146" s="65"/>
      <c r="W146" s="65"/>
      <c r="X146" s="48"/>
      <c r="Y146" s="48"/>
      <c r="Z146" s="48"/>
      <c r="AA146" s="49"/>
      <c r="AB146" s="48"/>
      <c r="AC146" s="50"/>
      <c r="AD146" s="48"/>
      <c r="AE146" s="64"/>
      <c r="AF146" s="48"/>
      <c r="AG146" s="49"/>
      <c r="AH146" s="48"/>
      <c r="AI146" s="50"/>
      <c r="AJ146" s="48"/>
      <c r="AK146" s="64"/>
      <c r="AL146" s="48"/>
      <c r="AM146" s="20"/>
      <c r="AN146" s="64"/>
      <c r="AO146" s="64"/>
      <c r="AP146" s="48"/>
      <c r="AQ146" s="20"/>
      <c r="AR146" s="131"/>
      <c r="AS146" s="131"/>
      <c r="AT146" s="131"/>
      <c r="AU146" s="20"/>
      <c r="AV146" s="131"/>
      <c r="AW146" s="131"/>
      <c r="AX146" s="131"/>
      <c r="AY146" s="2"/>
      <c r="AZ146" s="131"/>
      <c r="BA146" s="131"/>
      <c r="BB146" s="131"/>
      <c r="BC146" s="2"/>
      <c r="BD146" s="131"/>
      <c r="BE146" s="131"/>
      <c r="BF146" s="131"/>
      <c r="BG146" s="2"/>
      <c r="BH146" s="131"/>
      <c r="BI146" s="131"/>
      <c r="BJ146" s="131"/>
    </row>
    <row r="147" spans="1:62" s="1" customFormat="1" ht="15" customHeight="1" x14ac:dyDescent="0.25">
      <c r="A147" s="133" t="s">
        <v>22</v>
      </c>
      <c r="B147" s="65"/>
      <c r="C147" s="65"/>
      <c r="D147" s="65"/>
      <c r="E147" s="65"/>
      <c r="F147" s="65"/>
      <c r="G147" s="65"/>
      <c r="H147" s="65"/>
      <c r="I147" s="65"/>
      <c r="J147" s="65"/>
      <c r="K147" s="65"/>
      <c r="L147" s="65"/>
      <c r="M147" s="65"/>
      <c r="N147" s="65"/>
      <c r="O147" s="41"/>
      <c r="P147" s="65"/>
      <c r="Q147" s="65"/>
      <c r="R147" s="48"/>
      <c r="S147" s="65"/>
      <c r="T147" s="65"/>
      <c r="U147" s="65"/>
      <c r="V147" s="65"/>
      <c r="W147" s="65"/>
      <c r="X147" s="48"/>
      <c r="Y147" s="48"/>
      <c r="Z147" s="48"/>
      <c r="AA147" s="49"/>
      <c r="AB147" s="48"/>
      <c r="AC147" s="50"/>
      <c r="AD147" s="48"/>
      <c r="AE147" s="64"/>
      <c r="AF147" s="48"/>
      <c r="AG147" s="49"/>
      <c r="AH147" s="48"/>
      <c r="AI147" s="50"/>
      <c r="AJ147" s="48"/>
      <c r="AK147" s="64"/>
      <c r="AL147" s="48"/>
      <c r="AM147" s="20"/>
      <c r="AN147" s="64"/>
      <c r="AO147" s="64"/>
      <c r="AP147" s="48"/>
      <c r="AQ147" s="20"/>
      <c r="AR147" s="97">
        <v>142.09030000000001</v>
      </c>
      <c r="AS147" s="97">
        <f t="shared" ref="AS147:AS152" si="626">+AR147*$AS$5</f>
        <v>19.892642000000002</v>
      </c>
      <c r="AT147" s="97">
        <f>+AR147+AS147</f>
        <v>161.98294200000001</v>
      </c>
      <c r="AU147" s="20">
        <v>6.3600000000000004E-2</v>
      </c>
      <c r="AV147" s="97">
        <f>+AR147*AU147+AR147</f>
        <v>151.12724308000003</v>
      </c>
      <c r="AW147" s="97">
        <f t="shared" ref="AW147:AW152" si="627">+AV147*$AS$5</f>
        <v>21.157814031200004</v>
      </c>
      <c r="AX147" s="97">
        <f t="shared" ref="AX147:AX151" si="628">+AV147+AW147</f>
        <v>172.28505711120005</v>
      </c>
      <c r="AY147" s="268">
        <v>7.0000000000000007E-2</v>
      </c>
      <c r="AZ147" s="97">
        <f>+AV147*AY147+AV147</f>
        <v>161.70615009560004</v>
      </c>
      <c r="BA147" s="79">
        <f t="shared" ref="BA147:BA152" si="629">+AZ147*$BA$5</f>
        <v>24.255922514340003</v>
      </c>
      <c r="BB147" s="97">
        <f t="shared" ref="BB147:BB151" si="630">+AZ147+BA147</f>
        <v>185.96207260994004</v>
      </c>
      <c r="BC147" s="268">
        <v>0.06</v>
      </c>
      <c r="BD147" s="97">
        <f>+AZ147*BC147+AZ147</f>
        <v>171.40851910133603</v>
      </c>
      <c r="BE147" s="79">
        <f t="shared" ref="BE147:BE152" si="631">+BD147*$BA$5</f>
        <v>25.711277865200405</v>
      </c>
      <c r="BF147" s="97">
        <f t="shared" ref="BF147:BF151" si="632">+BD147+BE147</f>
        <v>197.11979696653643</v>
      </c>
      <c r="BG147" s="268">
        <v>0.05</v>
      </c>
      <c r="BH147" s="97">
        <f>+BD147*BG147+BD147</f>
        <v>179.97894505640284</v>
      </c>
      <c r="BI147" s="79">
        <f t="shared" ref="BI147:BI152" si="633">+BH147*$BA$5</f>
        <v>26.996841758460423</v>
      </c>
      <c r="BJ147" s="97">
        <f t="shared" ref="BJ147:BJ151" si="634">+BH147+BI147</f>
        <v>206.97578681486326</v>
      </c>
    </row>
    <row r="148" spans="1:62" s="1" customFormat="1" ht="15" customHeight="1" x14ac:dyDescent="0.25">
      <c r="A148" s="133" t="s">
        <v>198</v>
      </c>
      <c r="B148" s="65"/>
      <c r="C148" s="65"/>
      <c r="D148" s="65"/>
      <c r="E148" s="65"/>
      <c r="F148" s="65"/>
      <c r="G148" s="65"/>
      <c r="H148" s="65"/>
      <c r="I148" s="65"/>
      <c r="J148" s="65"/>
      <c r="K148" s="65"/>
      <c r="L148" s="65"/>
      <c r="M148" s="65"/>
      <c r="N148" s="65"/>
      <c r="O148" s="41"/>
      <c r="P148" s="65"/>
      <c r="Q148" s="65"/>
      <c r="R148" s="48"/>
      <c r="S148" s="65"/>
      <c r="T148" s="65"/>
      <c r="U148" s="65"/>
      <c r="V148" s="65"/>
      <c r="W148" s="65"/>
      <c r="X148" s="48"/>
      <c r="Y148" s="48"/>
      <c r="Z148" s="48"/>
      <c r="AA148" s="49"/>
      <c r="AB148" s="48"/>
      <c r="AC148" s="50"/>
      <c r="AD148" s="48"/>
      <c r="AE148" s="64"/>
      <c r="AF148" s="48"/>
      <c r="AG148" s="49"/>
      <c r="AH148" s="48"/>
      <c r="AI148" s="50"/>
      <c r="AJ148" s="48"/>
      <c r="AK148" s="64"/>
      <c r="AL148" s="48"/>
      <c r="AM148" s="20"/>
      <c r="AN148" s="64"/>
      <c r="AO148" s="64"/>
      <c r="AP148" s="48"/>
      <c r="AQ148" s="20"/>
      <c r="AR148" s="97">
        <v>7.1268999999999991</v>
      </c>
      <c r="AS148" s="97">
        <f t="shared" si="626"/>
        <v>0.99776599999999993</v>
      </c>
      <c r="AT148" s="97">
        <f t="shared" ref="AT148:AT151" si="635">+AR148+AS148</f>
        <v>8.1246659999999995</v>
      </c>
      <c r="AU148" s="20">
        <v>6.3600000000000004E-2</v>
      </c>
      <c r="AV148" s="97">
        <f t="shared" ref="AV148:AV151" si="636">+AR148*AU148+AR148</f>
        <v>7.5801708399999992</v>
      </c>
      <c r="AW148" s="97">
        <f t="shared" si="627"/>
        <v>1.0612239176</v>
      </c>
      <c r="AX148" s="97">
        <f t="shared" si="628"/>
        <v>8.6413947575999988</v>
      </c>
      <c r="AY148" s="268">
        <v>7.0000000000000007E-2</v>
      </c>
      <c r="AZ148" s="97">
        <f t="shared" ref="AZ148:AZ151" si="637">+AV148*AY148+AV148</f>
        <v>8.110782798799999</v>
      </c>
      <c r="BA148" s="79">
        <f t="shared" si="629"/>
        <v>1.2166174198199997</v>
      </c>
      <c r="BB148" s="97">
        <f t="shared" si="630"/>
        <v>9.3274002186199994</v>
      </c>
      <c r="BC148" s="268">
        <v>0.06</v>
      </c>
      <c r="BD148" s="97">
        <f t="shared" ref="BD148:BD151" si="638">+AZ148*BC148+AZ148</f>
        <v>8.5974297667279984</v>
      </c>
      <c r="BE148" s="79">
        <f t="shared" si="631"/>
        <v>1.2896144650091996</v>
      </c>
      <c r="BF148" s="97">
        <f t="shared" si="632"/>
        <v>9.8870442317371978</v>
      </c>
      <c r="BG148" s="268">
        <v>0.05</v>
      </c>
      <c r="BH148" s="97">
        <f t="shared" ref="BH148:BH151" si="639">+BD148*BG148+BD148</f>
        <v>9.0273012550643976</v>
      </c>
      <c r="BI148" s="79">
        <f t="shared" si="633"/>
        <v>1.3540951882596597</v>
      </c>
      <c r="BJ148" s="97">
        <f t="shared" si="634"/>
        <v>10.381396443324057</v>
      </c>
    </row>
    <row r="149" spans="1:62" s="1" customFormat="1" ht="15" customHeight="1" x14ac:dyDescent="0.25">
      <c r="A149" s="133" t="s">
        <v>199</v>
      </c>
      <c r="B149" s="65"/>
      <c r="C149" s="65"/>
      <c r="D149" s="65"/>
      <c r="E149" s="65"/>
      <c r="F149" s="65"/>
      <c r="G149" s="65"/>
      <c r="H149" s="65"/>
      <c r="I149" s="65"/>
      <c r="J149" s="65"/>
      <c r="K149" s="65"/>
      <c r="L149" s="65"/>
      <c r="M149" s="65"/>
      <c r="N149" s="65"/>
      <c r="O149" s="41"/>
      <c r="P149" s="65"/>
      <c r="Q149" s="65"/>
      <c r="R149" s="48"/>
      <c r="S149" s="65"/>
      <c r="T149" s="65"/>
      <c r="U149" s="65"/>
      <c r="V149" s="65"/>
      <c r="W149" s="65"/>
      <c r="X149" s="48"/>
      <c r="Y149" s="48"/>
      <c r="Z149" s="48"/>
      <c r="AA149" s="49"/>
      <c r="AB149" s="48"/>
      <c r="AC149" s="50"/>
      <c r="AD149" s="48"/>
      <c r="AE149" s="64"/>
      <c r="AF149" s="48"/>
      <c r="AG149" s="49"/>
      <c r="AH149" s="48"/>
      <c r="AI149" s="50"/>
      <c r="AJ149" s="48"/>
      <c r="AK149" s="64"/>
      <c r="AL149" s="48"/>
      <c r="AM149" s="20"/>
      <c r="AN149" s="64"/>
      <c r="AO149" s="64"/>
      <c r="AP149" s="48"/>
      <c r="AQ149" s="20"/>
      <c r="AR149" s="97">
        <v>11.409750000000001</v>
      </c>
      <c r="AS149" s="97">
        <f t="shared" si="626"/>
        <v>1.5973650000000001</v>
      </c>
      <c r="AT149" s="97">
        <f t="shared" si="635"/>
        <v>13.007115000000001</v>
      </c>
      <c r="AU149" s="20">
        <v>6.3600000000000004E-2</v>
      </c>
      <c r="AV149" s="97">
        <f t="shared" si="636"/>
        <v>12.135410100000001</v>
      </c>
      <c r="AW149" s="97">
        <f t="shared" si="627"/>
        <v>1.6989574140000003</v>
      </c>
      <c r="AX149" s="97">
        <f t="shared" si="628"/>
        <v>13.834367514000002</v>
      </c>
      <c r="AY149" s="268">
        <v>7.0000000000000007E-2</v>
      </c>
      <c r="AZ149" s="97">
        <f t="shared" si="637"/>
        <v>12.984888807000001</v>
      </c>
      <c r="BA149" s="79">
        <f t="shared" si="629"/>
        <v>1.9477333210500001</v>
      </c>
      <c r="BB149" s="97">
        <f t="shared" si="630"/>
        <v>14.932622128050001</v>
      </c>
      <c r="BC149" s="268">
        <v>0.06</v>
      </c>
      <c r="BD149" s="97">
        <f t="shared" si="638"/>
        <v>13.763982135420001</v>
      </c>
      <c r="BE149" s="79">
        <f t="shared" si="631"/>
        <v>2.0645973203130001</v>
      </c>
      <c r="BF149" s="97">
        <f t="shared" si="632"/>
        <v>15.828579455733001</v>
      </c>
      <c r="BG149" s="268">
        <v>0.05</v>
      </c>
      <c r="BH149" s="97">
        <f t="shared" si="639"/>
        <v>14.452181242191001</v>
      </c>
      <c r="BI149" s="79">
        <f t="shared" si="633"/>
        <v>2.1678271863286502</v>
      </c>
      <c r="BJ149" s="97">
        <f t="shared" si="634"/>
        <v>16.62000842851965</v>
      </c>
    </row>
    <row r="150" spans="1:62" s="1" customFormat="1" ht="15" customHeight="1" x14ac:dyDescent="0.25">
      <c r="A150" s="133" t="s">
        <v>200</v>
      </c>
      <c r="B150" s="65"/>
      <c r="C150" s="65"/>
      <c r="D150" s="65"/>
      <c r="E150" s="65"/>
      <c r="F150" s="65"/>
      <c r="G150" s="65"/>
      <c r="H150" s="65"/>
      <c r="I150" s="65"/>
      <c r="J150" s="65"/>
      <c r="K150" s="65"/>
      <c r="L150" s="65"/>
      <c r="M150" s="65"/>
      <c r="N150" s="65"/>
      <c r="O150" s="41"/>
      <c r="P150" s="65"/>
      <c r="Q150" s="65"/>
      <c r="R150" s="48"/>
      <c r="S150" s="65"/>
      <c r="T150" s="65"/>
      <c r="U150" s="65"/>
      <c r="V150" s="65"/>
      <c r="W150" s="65"/>
      <c r="X150" s="48"/>
      <c r="Y150" s="48"/>
      <c r="Z150" s="48"/>
      <c r="AA150" s="49"/>
      <c r="AB150" s="48"/>
      <c r="AC150" s="50"/>
      <c r="AD150" s="48"/>
      <c r="AE150" s="64"/>
      <c r="AF150" s="48"/>
      <c r="AG150" s="49"/>
      <c r="AH150" s="48"/>
      <c r="AI150" s="50"/>
      <c r="AJ150" s="48"/>
      <c r="AK150" s="64"/>
      <c r="AL150" s="48"/>
      <c r="AM150" s="20"/>
      <c r="AN150" s="64"/>
      <c r="AO150" s="64"/>
      <c r="AP150" s="48"/>
      <c r="AQ150" s="20"/>
      <c r="AR150" s="97">
        <v>15.624510000000001</v>
      </c>
      <c r="AS150" s="97">
        <f t="shared" si="626"/>
        <v>2.1874314000000004</v>
      </c>
      <c r="AT150" s="97">
        <f t="shared" si="635"/>
        <v>17.811941400000002</v>
      </c>
      <c r="AU150" s="20">
        <v>6.3600000000000004E-2</v>
      </c>
      <c r="AV150" s="97">
        <f t="shared" si="636"/>
        <v>16.618228836</v>
      </c>
      <c r="AW150" s="97">
        <f t="shared" si="627"/>
        <v>2.3265520370400004</v>
      </c>
      <c r="AX150" s="97">
        <f t="shared" si="628"/>
        <v>18.944780873039999</v>
      </c>
      <c r="AY150" s="268">
        <v>7.0000000000000007E-2</v>
      </c>
      <c r="AZ150" s="97">
        <f t="shared" si="637"/>
        <v>17.781504854520001</v>
      </c>
      <c r="BA150" s="79">
        <f t="shared" si="629"/>
        <v>2.6672257281780003</v>
      </c>
      <c r="BB150" s="97">
        <f t="shared" si="630"/>
        <v>20.448730582698001</v>
      </c>
      <c r="BC150" s="268">
        <v>0.06</v>
      </c>
      <c r="BD150" s="97">
        <f t="shared" si="638"/>
        <v>18.848395145791201</v>
      </c>
      <c r="BE150" s="79">
        <f t="shared" si="631"/>
        <v>2.8272592718686802</v>
      </c>
      <c r="BF150" s="97">
        <f t="shared" si="632"/>
        <v>21.675654417659882</v>
      </c>
      <c r="BG150" s="268">
        <v>0.05</v>
      </c>
      <c r="BH150" s="97">
        <f t="shared" si="639"/>
        <v>19.790814903080761</v>
      </c>
      <c r="BI150" s="79">
        <f t="shared" si="633"/>
        <v>2.9686222354621141</v>
      </c>
      <c r="BJ150" s="97">
        <f t="shared" si="634"/>
        <v>22.759437138542875</v>
      </c>
    </row>
    <row r="151" spans="1:62" s="1" customFormat="1" ht="15" customHeight="1" x14ac:dyDescent="0.25">
      <c r="A151" s="133" t="s">
        <v>201</v>
      </c>
      <c r="B151" s="65"/>
      <c r="C151" s="65"/>
      <c r="D151" s="65"/>
      <c r="E151" s="65"/>
      <c r="F151" s="65"/>
      <c r="G151" s="65"/>
      <c r="H151" s="65"/>
      <c r="I151" s="65"/>
      <c r="J151" s="65"/>
      <c r="K151" s="65"/>
      <c r="L151" s="65"/>
      <c r="M151" s="65"/>
      <c r="N151" s="65"/>
      <c r="O151" s="41"/>
      <c r="P151" s="65"/>
      <c r="Q151" s="65"/>
      <c r="R151" s="48"/>
      <c r="S151" s="65"/>
      <c r="T151" s="65"/>
      <c r="U151" s="65"/>
      <c r="V151" s="65"/>
      <c r="W151" s="65"/>
      <c r="X151" s="48"/>
      <c r="Y151" s="48"/>
      <c r="Z151" s="48"/>
      <c r="AA151" s="49"/>
      <c r="AB151" s="48"/>
      <c r="AC151" s="50"/>
      <c r="AD151" s="48"/>
      <c r="AE151" s="64"/>
      <c r="AF151" s="48"/>
      <c r="AG151" s="49"/>
      <c r="AH151" s="48"/>
      <c r="AI151" s="50"/>
      <c r="AJ151" s="48"/>
      <c r="AK151" s="64"/>
      <c r="AL151" s="48"/>
      <c r="AM151" s="20"/>
      <c r="AN151" s="64"/>
      <c r="AO151" s="64"/>
      <c r="AP151" s="48"/>
      <c r="AQ151" s="20"/>
      <c r="AR151" s="97">
        <v>19.189444999999999</v>
      </c>
      <c r="AS151" s="97">
        <f t="shared" si="626"/>
        <v>2.6865223</v>
      </c>
      <c r="AT151" s="97">
        <f t="shared" si="635"/>
        <v>21.875967299999999</v>
      </c>
      <c r="AU151" s="20">
        <v>6.3600000000000004E-2</v>
      </c>
      <c r="AV151" s="97">
        <f t="shared" si="636"/>
        <v>20.409893701999998</v>
      </c>
      <c r="AW151" s="97">
        <f t="shared" si="627"/>
        <v>2.8573851182799999</v>
      </c>
      <c r="AX151" s="97">
        <f t="shared" si="628"/>
        <v>23.267278820279998</v>
      </c>
      <c r="AY151" s="268">
        <v>7.0000000000000007E-2</v>
      </c>
      <c r="AZ151" s="97">
        <f t="shared" si="637"/>
        <v>21.838586261139998</v>
      </c>
      <c r="BA151" s="79">
        <f t="shared" si="629"/>
        <v>3.2757879391709994</v>
      </c>
      <c r="BB151" s="97">
        <f t="shared" si="630"/>
        <v>25.114374200310998</v>
      </c>
      <c r="BC151" s="268">
        <v>0.06</v>
      </c>
      <c r="BD151" s="97">
        <f t="shared" si="638"/>
        <v>23.148901436808398</v>
      </c>
      <c r="BE151" s="79">
        <f t="shared" si="631"/>
        <v>3.4723352155212597</v>
      </c>
      <c r="BF151" s="97">
        <f t="shared" si="632"/>
        <v>26.621236652329657</v>
      </c>
      <c r="BG151" s="268">
        <v>0.05</v>
      </c>
      <c r="BH151" s="97">
        <f t="shared" si="639"/>
        <v>24.306346508648819</v>
      </c>
      <c r="BI151" s="79">
        <f t="shared" si="633"/>
        <v>3.6459519762973227</v>
      </c>
      <c r="BJ151" s="97">
        <f t="shared" si="634"/>
        <v>27.952298484946141</v>
      </c>
    </row>
    <row r="152" spans="1:62" s="1" customFormat="1" ht="15" customHeight="1" x14ac:dyDescent="0.25">
      <c r="A152" s="133" t="s">
        <v>202</v>
      </c>
      <c r="B152" s="65"/>
      <c r="C152" s="65"/>
      <c r="D152" s="65"/>
      <c r="E152" s="65"/>
      <c r="F152" s="65"/>
      <c r="G152" s="65"/>
      <c r="H152" s="65"/>
      <c r="I152" s="65"/>
      <c r="J152" s="65"/>
      <c r="K152" s="65"/>
      <c r="L152" s="65"/>
      <c r="M152" s="65"/>
      <c r="N152" s="65"/>
      <c r="O152" s="41"/>
      <c r="P152" s="65"/>
      <c r="Q152" s="65"/>
      <c r="R152" s="48"/>
      <c r="S152" s="65"/>
      <c r="T152" s="65"/>
      <c r="U152" s="65"/>
      <c r="V152" s="65"/>
      <c r="W152" s="65"/>
      <c r="X152" s="48"/>
      <c r="Y152" s="48"/>
      <c r="Z152" s="48"/>
      <c r="AA152" s="49"/>
      <c r="AB152" s="48"/>
      <c r="AC152" s="50"/>
      <c r="AD152" s="48"/>
      <c r="AE152" s="64"/>
      <c r="AF152" s="48"/>
      <c r="AG152" s="49"/>
      <c r="AH152" s="48"/>
      <c r="AI152" s="50"/>
      <c r="AJ152" s="48"/>
      <c r="AK152" s="64"/>
      <c r="AL152" s="48"/>
      <c r="AM152" s="20"/>
      <c r="AN152" s="64"/>
      <c r="AO152" s="64"/>
      <c r="AP152" s="48"/>
      <c r="AQ152" s="20"/>
      <c r="AR152" s="97">
        <v>21.932459999999999</v>
      </c>
      <c r="AS152" s="97">
        <f t="shared" si="626"/>
        <v>3.0705444000000002</v>
      </c>
      <c r="AT152" s="97">
        <f>+AR152+AS152</f>
        <v>25.003004399999998</v>
      </c>
      <c r="AU152" s="20">
        <v>6.3600000000000004E-2</v>
      </c>
      <c r="AV152" s="97">
        <f>+AR152*AU152+AR152</f>
        <v>23.327364455999998</v>
      </c>
      <c r="AW152" s="97">
        <f t="shared" si="627"/>
        <v>3.2658310238400001</v>
      </c>
      <c r="AX152" s="97">
        <f>+AV152+AW152</f>
        <v>26.593195479839999</v>
      </c>
      <c r="AY152" s="268">
        <v>7.0000000000000007E-2</v>
      </c>
      <c r="AZ152" s="97">
        <f>+AV152*AY152+AV152</f>
        <v>24.960279967919998</v>
      </c>
      <c r="BA152" s="79">
        <f t="shared" si="629"/>
        <v>3.7440419951879997</v>
      </c>
      <c r="BB152" s="97">
        <f>+AZ152+BA152</f>
        <v>28.704321963107997</v>
      </c>
      <c r="BC152" s="268">
        <v>0.06</v>
      </c>
      <c r="BD152" s="97">
        <f>+AZ152*BC152+AZ152</f>
        <v>26.457896765995198</v>
      </c>
      <c r="BE152" s="79">
        <f t="shared" si="631"/>
        <v>3.9686845148992793</v>
      </c>
      <c r="BF152" s="97">
        <f>+BD152+BE152</f>
        <v>30.426581280894478</v>
      </c>
      <c r="BG152" s="268">
        <v>0.05</v>
      </c>
      <c r="BH152" s="97">
        <f>+BD152*BG152+BD152</f>
        <v>27.780791604294958</v>
      </c>
      <c r="BI152" s="79">
        <f t="shared" si="633"/>
        <v>4.1671187406442431</v>
      </c>
      <c r="BJ152" s="97">
        <f>+BH152+BI152</f>
        <v>31.947910344939203</v>
      </c>
    </row>
    <row r="153" spans="1:62" s="1" customFormat="1" ht="15" customHeight="1" x14ac:dyDescent="0.25">
      <c r="A153" s="133" t="s">
        <v>205</v>
      </c>
      <c r="B153" s="65"/>
      <c r="C153" s="65"/>
      <c r="D153" s="65"/>
      <c r="E153" s="65"/>
      <c r="F153" s="65"/>
      <c r="G153" s="65"/>
      <c r="H153" s="65"/>
      <c r="I153" s="65"/>
      <c r="J153" s="65"/>
      <c r="K153" s="65"/>
      <c r="L153" s="65"/>
      <c r="M153" s="65"/>
      <c r="N153" s="65"/>
      <c r="O153" s="41"/>
      <c r="P153" s="65"/>
      <c r="Q153" s="65"/>
      <c r="R153" s="48"/>
      <c r="S153" s="65"/>
      <c r="T153" s="65"/>
      <c r="U153" s="65"/>
      <c r="V153" s="65"/>
      <c r="W153" s="65"/>
      <c r="X153" s="48"/>
      <c r="Y153" s="48"/>
      <c r="Z153" s="48"/>
      <c r="AA153" s="49"/>
      <c r="AB153" s="48"/>
      <c r="AC153" s="50"/>
      <c r="AD153" s="48"/>
      <c r="AE153" s="64"/>
      <c r="AF153" s="48"/>
      <c r="AG153" s="49"/>
      <c r="AH153" s="48"/>
      <c r="AI153" s="50"/>
      <c r="AJ153" s="48"/>
      <c r="AK153" s="64"/>
      <c r="AL153" s="48"/>
      <c r="AM153" s="20"/>
      <c r="AN153" s="64"/>
      <c r="AO153" s="64"/>
      <c r="AP153" s="48"/>
      <c r="AQ153" s="20"/>
      <c r="AR153" s="78">
        <v>7.288875</v>
      </c>
      <c r="AS153" s="97">
        <f>+AR153*$AS$5</f>
        <v>1.0204425000000001</v>
      </c>
      <c r="AT153" s="97">
        <f>+AR153+AS153</f>
        <v>8.3093175000000006</v>
      </c>
      <c r="AU153" s="20">
        <v>6.3600000000000004E-2</v>
      </c>
      <c r="AV153" s="97">
        <v>7.58</v>
      </c>
      <c r="AW153" s="97">
        <f>+AV153*$AS$5</f>
        <v>1.0612000000000001</v>
      </c>
      <c r="AX153" s="97">
        <f>+AV153+AW153</f>
        <v>8.6411999999999995</v>
      </c>
      <c r="AY153" s="268">
        <v>7.0000000000000007E-2</v>
      </c>
      <c r="AZ153" s="97">
        <f>+AV153*AY153+AV153</f>
        <v>8.1105999999999998</v>
      </c>
      <c r="BA153" s="79">
        <f>+AZ153*$BA$5</f>
        <v>1.2165899999999998</v>
      </c>
      <c r="BB153" s="97">
        <f>+AZ153+BA153</f>
        <v>9.3271899999999999</v>
      </c>
      <c r="BC153" s="268">
        <v>0.06</v>
      </c>
      <c r="BD153" s="97">
        <f>+AZ153*BC153+AZ153</f>
        <v>8.5972360000000005</v>
      </c>
      <c r="BE153" s="79">
        <f>+BD153*$BA$5</f>
        <v>1.2895854</v>
      </c>
      <c r="BF153" s="97">
        <f>+BD153+BE153</f>
        <v>9.8868214000000005</v>
      </c>
      <c r="BG153" s="268">
        <v>0.05</v>
      </c>
      <c r="BH153" s="97">
        <f>+BD153*BG153+BD153</f>
        <v>9.0270977999999999</v>
      </c>
      <c r="BI153" s="79">
        <f>+BH153*$BA$5</f>
        <v>1.3540646699999999</v>
      </c>
      <c r="BJ153" s="97">
        <f>+BH153+BI153</f>
        <v>10.38116247</v>
      </c>
    </row>
    <row r="154" spans="1:62" s="1" customFormat="1" ht="15" customHeight="1" x14ac:dyDescent="0.25">
      <c r="A154" s="22" t="s">
        <v>38</v>
      </c>
      <c r="B154" s="65"/>
      <c r="C154" s="65"/>
      <c r="D154" s="65"/>
      <c r="E154" s="65"/>
      <c r="F154" s="65"/>
      <c r="G154" s="65"/>
      <c r="H154" s="65"/>
      <c r="I154" s="65"/>
      <c r="J154" s="65"/>
      <c r="K154" s="65"/>
      <c r="L154" s="65"/>
      <c r="M154" s="65"/>
      <c r="N154" s="65"/>
      <c r="O154" s="41"/>
      <c r="P154" s="65"/>
      <c r="Q154" s="65"/>
      <c r="R154" s="48"/>
      <c r="S154" s="65"/>
      <c r="T154" s="65"/>
      <c r="U154" s="65"/>
      <c r="V154" s="65"/>
      <c r="W154" s="65"/>
      <c r="X154" s="48"/>
      <c r="Y154" s="48"/>
      <c r="Z154" s="48"/>
      <c r="AA154" s="49"/>
      <c r="AB154" s="48"/>
      <c r="AC154" s="50"/>
      <c r="AD154" s="48"/>
      <c r="AE154" s="64"/>
      <c r="AF154" s="48"/>
      <c r="AG154" s="49"/>
      <c r="AH154" s="48"/>
      <c r="AI154" s="50"/>
      <c r="AJ154" s="48"/>
      <c r="AK154" s="64"/>
      <c r="AL154" s="48"/>
      <c r="AM154" s="20"/>
      <c r="AN154" s="64"/>
      <c r="AO154" s="64"/>
      <c r="AP154" s="48"/>
      <c r="AQ154" s="20"/>
      <c r="AR154" s="173"/>
      <c r="AS154" s="131"/>
      <c r="AT154" s="131"/>
      <c r="AU154" s="20"/>
      <c r="AV154" s="131"/>
      <c r="AW154" s="131"/>
      <c r="AX154" s="131"/>
      <c r="AY154" s="2"/>
      <c r="AZ154" s="131"/>
      <c r="BA154" s="131"/>
      <c r="BB154" s="131"/>
      <c r="BC154" s="2"/>
      <c r="BD154" s="131"/>
      <c r="BE154" s="131"/>
      <c r="BF154" s="131"/>
      <c r="BG154" s="2"/>
      <c r="BH154" s="131"/>
      <c r="BI154" s="131"/>
      <c r="BJ154" s="131"/>
    </row>
    <row r="155" spans="1:62" s="1" customFormat="1" ht="15" customHeight="1" x14ac:dyDescent="0.25">
      <c r="A155" s="133" t="s">
        <v>22</v>
      </c>
      <c r="B155" s="65"/>
      <c r="C155" s="65"/>
      <c r="D155" s="65"/>
      <c r="E155" s="65"/>
      <c r="F155" s="65"/>
      <c r="G155" s="65"/>
      <c r="H155" s="65"/>
      <c r="I155" s="65"/>
      <c r="J155" s="65"/>
      <c r="K155" s="65"/>
      <c r="L155" s="65"/>
      <c r="M155" s="65"/>
      <c r="N155" s="65"/>
      <c r="O155" s="41"/>
      <c r="P155" s="65"/>
      <c r="Q155" s="65"/>
      <c r="R155" s="48"/>
      <c r="S155" s="65"/>
      <c r="T155" s="65"/>
      <c r="U155" s="65"/>
      <c r="V155" s="65"/>
      <c r="W155" s="65"/>
      <c r="X155" s="48"/>
      <c r="Y155" s="48"/>
      <c r="Z155" s="48"/>
      <c r="AA155" s="49"/>
      <c r="AB155" s="48"/>
      <c r="AC155" s="50"/>
      <c r="AD155" s="48"/>
      <c r="AE155" s="64"/>
      <c r="AF155" s="48"/>
      <c r="AG155" s="49"/>
      <c r="AH155" s="48"/>
      <c r="AI155" s="50"/>
      <c r="AJ155" s="48"/>
      <c r="AK155" s="64"/>
      <c r="AL155" s="48"/>
      <c r="AM155" s="20"/>
      <c r="AN155" s="64"/>
      <c r="AO155" s="64"/>
      <c r="AP155" s="48"/>
      <c r="AQ155" s="20"/>
      <c r="AR155" s="78">
        <v>184.10287500000001</v>
      </c>
      <c r="AS155" s="97">
        <f t="shared" ref="AS155:AS161" si="640">+AR155*$AS$5</f>
        <v>25.774402500000004</v>
      </c>
      <c r="AT155" s="97">
        <f>+AR155+AS155</f>
        <v>209.87727750000002</v>
      </c>
      <c r="AU155" s="20">
        <v>6.3600000000000004E-2</v>
      </c>
      <c r="AV155" s="97">
        <f>+AR155*AU155+AR155</f>
        <v>195.81181785000001</v>
      </c>
      <c r="AW155" s="97">
        <f t="shared" ref="AW155:AW161" si="641">+AV155*$AS$5</f>
        <v>27.413654499000003</v>
      </c>
      <c r="AX155" s="97">
        <f t="shared" ref="AX155:AX161" si="642">+AV155+AW155</f>
        <v>223.22547234900003</v>
      </c>
      <c r="AY155" s="268">
        <v>7.0000000000000007E-2</v>
      </c>
      <c r="AZ155" s="97">
        <f>+AV155*AY155+AV155</f>
        <v>209.51864509950002</v>
      </c>
      <c r="BA155" s="79">
        <f t="shared" ref="BA155:BA158" si="643">+AZ155*$BA$5</f>
        <v>31.427796764925002</v>
      </c>
      <c r="BB155" s="97">
        <f t="shared" ref="BB155:BB161" si="644">+AZ155+BA155</f>
        <v>240.94644186442503</v>
      </c>
      <c r="BC155" s="268">
        <v>0.06</v>
      </c>
      <c r="BD155" s="97">
        <f>+AZ155*BC155+AZ155</f>
        <v>222.08976380547003</v>
      </c>
      <c r="BE155" s="79">
        <f t="shared" ref="BE155:BE158" si="645">+BD155*$BA$5</f>
        <v>33.3134645708205</v>
      </c>
      <c r="BF155" s="97">
        <f t="shared" ref="BF155:BF158" si="646">+BD155+BE155</f>
        <v>255.40322837629054</v>
      </c>
      <c r="BG155" s="268">
        <v>0.05</v>
      </c>
      <c r="BH155" s="97">
        <f>+BD155*BG155+BD155</f>
        <v>233.19425199574354</v>
      </c>
      <c r="BI155" s="79">
        <f t="shared" ref="BI155:BI158" si="647">+BH155*$BA$5</f>
        <v>34.979137799361531</v>
      </c>
      <c r="BJ155" s="97">
        <f t="shared" ref="BJ155:BJ158" si="648">+BH155+BI155</f>
        <v>268.17338979510509</v>
      </c>
    </row>
    <row r="156" spans="1:62" s="1" customFormat="1" ht="15" customHeight="1" x14ac:dyDescent="0.25">
      <c r="A156" s="133" t="s">
        <v>203</v>
      </c>
      <c r="B156" s="65"/>
      <c r="C156" s="65"/>
      <c r="D156" s="65"/>
      <c r="E156" s="65"/>
      <c r="F156" s="65"/>
      <c r="G156" s="65"/>
      <c r="H156" s="65"/>
      <c r="I156" s="65"/>
      <c r="J156" s="65"/>
      <c r="K156" s="65"/>
      <c r="L156" s="65"/>
      <c r="M156" s="65"/>
      <c r="N156" s="65"/>
      <c r="O156" s="41"/>
      <c r="P156" s="65"/>
      <c r="Q156" s="65"/>
      <c r="R156" s="48"/>
      <c r="S156" s="65"/>
      <c r="T156" s="65"/>
      <c r="U156" s="65"/>
      <c r="V156" s="65"/>
      <c r="W156" s="65"/>
      <c r="X156" s="48"/>
      <c r="Y156" s="48"/>
      <c r="Z156" s="48"/>
      <c r="AA156" s="49"/>
      <c r="AB156" s="48"/>
      <c r="AC156" s="50"/>
      <c r="AD156" s="48"/>
      <c r="AE156" s="64"/>
      <c r="AF156" s="48"/>
      <c r="AG156" s="49"/>
      <c r="AH156" s="48"/>
      <c r="AI156" s="50"/>
      <c r="AJ156" s="48"/>
      <c r="AK156" s="64"/>
      <c r="AL156" s="48"/>
      <c r="AM156" s="20"/>
      <c r="AN156" s="64"/>
      <c r="AO156" s="64"/>
      <c r="AP156" s="48"/>
      <c r="AQ156" s="20"/>
      <c r="AR156" s="78">
        <v>11.941875000000001</v>
      </c>
      <c r="AS156" s="97">
        <f t="shared" si="640"/>
        <v>1.6718625000000003</v>
      </c>
      <c r="AT156" s="97">
        <f t="shared" ref="AT156:AT157" si="649">+AR156+AS156</f>
        <v>13.613737500000001</v>
      </c>
      <c r="AU156" s="20">
        <v>6.3600000000000004E-2</v>
      </c>
      <c r="AV156" s="97">
        <f t="shared" ref="AV156:AV160" si="650">+AR156*AU156+AR156</f>
        <v>12.701378250000001</v>
      </c>
      <c r="AW156" s="97">
        <f t="shared" si="641"/>
        <v>1.7781929550000004</v>
      </c>
      <c r="AX156" s="97">
        <f t="shared" si="642"/>
        <v>14.479571205000001</v>
      </c>
      <c r="AY156" s="268">
        <v>7.0000000000000007E-2</v>
      </c>
      <c r="AZ156" s="97">
        <f t="shared" ref="AZ156:AZ158" si="651">+AV156*AY156+AV156</f>
        <v>13.590474727500002</v>
      </c>
      <c r="BA156" s="79">
        <f t="shared" si="643"/>
        <v>2.0385712091250001</v>
      </c>
      <c r="BB156" s="97">
        <f t="shared" si="644"/>
        <v>15.629045936625001</v>
      </c>
      <c r="BC156" s="268">
        <v>0.06</v>
      </c>
      <c r="BD156" s="97">
        <f t="shared" ref="BD156:BD158" si="652">+AZ156*BC156+AZ156</f>
        <v>14.405903211150003</v>
      </c>
      <c r="BE156" s="79">
        <f t="shared" si="645"/>
        <v>2.1608854816725005</v>
      </c>
      <c r="BF156" s="97">
        <f t="shared" si="646"/>
        <v>16.566788692822502</v>
      </c>
      <c r="BG156" s="268">
        <v>0.05</v>
      </c>
      <c r="BH156" s="97">
        <f t="shared" ref="BH156:BH158" si="653">+BD156*BG156+BD156</f>
        <v>15.126198371707503</v>
      </c>
      <c r="BI156" s="79">
        <f t="shared" si="647"/>
        <v>2.2689297557561252</v>
      </c>
      <c r="BJ156" s="97">
        <f t="shared" si="648"/>
        <v>17.395128127463629</v>
      </c>
    </row>
    <row r="157" spans="1:62" s="1" customFormat="1" ht="15" customHeight="1" x14ac:dyDescent="0.25">
      <c r="A157" s="133" t="s">
        <v>204</v>
      </c>
      <c r="B157" s="65"/>
      <c r="C157" s="65"/>
      <c r="D157" s="65"/>
      <c r="E157" s="65"/>
      <c r="F157" s="65"/>
      <c r="G157" s="65"/>
      <c r="H157" s="65"/>
      <c r="I157" s="65"/>
      <c r="J157" s="65"/>
      <c r="K157" s="65"/>
      <c r="L157" s="65"/>
      <c r="M157" s="65"/>
      <c r="N157" s="65"/>
      <c r="O157" s="41"/>
      <c r="P157" s="65"/>
      <c r="Q157" s="65"/>
      <c r="R157" s="48"/>
      <c r="S157" s="65"/>
      <c r="T157" s="65"/>
      <c r="U157" s="65"/>
      <c r="V157" s="65"/>
      <c r="W157" s="65"/>
      <c r="X157" s="48"/>
      <c r="Y157" s="48"/>
      <c r="Z157" s="48"/>
      <c r="AA157" s="49"/>
      <c r="AB157" s="48"/>
      <c r="AC157" s="50"/>
      <c r="AD157" s="48"/>
      <c r="AE157" s="64"/>
      <c r="AF157" s="48"/>
      <c r="AG157" s="49"/>
      <c r="AH157" s="48"/>
      <c r="AI157" s="50"/>
      <c r="AJ157" s="48"/>
      <c r="AK157" s="64"/>
      <c r="AL157" s="48"/>
      <c r="AM157" s="20"/>
      <c r="AN157" s="64"/>
      <c r="AO157" s="64"/>
      <c r="AP157" s="48"/>
      <c r="AQ157" s="20"/>
      <c r="AR157" s="78">
        <v>21.643875000000001</v>
      </c>
      <c r="AS157" s="97">
        <f t="shared" si="640"/>
        <v>3.0301425000000006</v>
      </c>
      <c r="AT157" s="97">
        <f t="shared" si="649"/>
        <v>24.674017500000001</v>
      </c>
      <c r="AU157" s="20">
        <v>6.3600000000000004E-2</v>
      </c>
      <c r="AV157" s="97">
        <f t="shared" si="650"/>
        <v>23.020425450000001</v>
      </c>
      <c r="AW157" s="97">
        <f t="shared" si="641"/>
        <v>3.2228595630000005</v>
      </c>
      <c r="AX157" s="97">
        <f t="shared" si="642"/>
        <v>26.243285013000001</v>
      </c>
      <c r="AY157" s="268">
        <v>7.0000000000000007E-2</v>
      </c>
      <c r="AZ157" s="97">
        <f t="shared" si="651"/>
        <v>24.631855231500001</v>
      </c>
      <c r="BA157" s="79">
        <f t="shared" si="643"/>
        <v>3.6947782847249999</v>
      </c>
      <c r="BB157" s="97">
        <f t="shared" si="644"/>
        <v>28.326633516225002</v>
      </c>
      <c r="BC157" s="268">
        <v>0.06</v>
      </c>
      <c r="BD157" s="97">
        <f t="shared" si="652"/>
        <v>26.109766545390002</v>
      </c>
      <c r="BE157" s="79">
        <f t="shared" si="645"/>
        <v>3.9164649818085002</v>
      </c>
      <c r="BF157" s="97">
        <f t="shared" si="646"/>
        <v>30.026231527198501</v>
      </c>
      <c r="BG157" s="268">
        <v>0.05</v>
      </c>
      <c r="BH157" s="97">
        <f t="shared" si="653"/>
        <v>27.415254872659503</v>
      </c>
      <c r="BI157" s="79">
        <f t="shared" si="647"/>
        <v>4.1122882308989253</v>
      </c>
      <c r="BJ157" s="97">
        <f t="shared" si="648"/>
        <v>31.527543103558429</v>
      </c>
    </row>
    <row r="158" spans="1:62" s="1" customFormat="1" ht="15" customHeight="1" x14ac:dyDescent="0.25">
      <c r="A158" s="133" t="s">
        <v>35</v>
      </c>
      <c r="B158" s="65"/>
      <c r="C158" s="65"/>
      <c r="D158" s="65"/>
      <c r="E158" s="65"/>
      <c r="F158" s="65"/>
      <c r="G158" s="65"/>
      <c r="H158" s="65"/>
      <c r="I158" s="65"/>
      <c r="J158" s="65"/>
      <c r="K158" s="65"/>
      <c r="L158" s="65"/>
      <c r="M158" s="65"/>
      <c r="N158" s="65"/>
      <c r="O158" s="41"/>
      <c r="P158" s="65"/>
      <c r="Q158" s="65"/>
      <c r="R158" s="48"/>
      <c r="S158" s="65"/>
      <c r="T158" s="65"/>
      <c r="U158" s="65"/>
      <c r="V158" s="65"/>
      <c r="W158" s="65"/>
      <c r="X158" s="48"/>
      <c r="Y158" s="48"/>
      <c r="Z158" s="48"/>
      <c r="AA158" s="49"/>
      <c r="AB158" s="48"/>
      <c r="AC158" s="50"/>
      <c r="AD158" s="48"/>
      <c r="AE158" s="64"/>
      <c r="AF158" s="48"/>
      <c r="AG158" s="49"/>
      <c r="AH158" s="48"/>
      <c r="AI158" s="50"/>
      <c r="AJ158" s="48"/>
      <c r="AK158" s="64"/>
      <c r="AL158" s="48"/>
      <c r="AM158" s="20"/>
      <c r="AN158" s="64"/>
      <c r="AO158" s="64"/>
      <c r="AP158" s="48"/>
      <c r="AQ158" s="20"/>
      <c r="AR158" s="78">
        <v>184.10287500000001</v>
      </c>
      <c r="AS158" s="97">
        <f t="shared" si="640"/>
        <v>25.774402500000004</v>
      </c>
      <c r="AT158" s="97">
        <f>+AR158+AS158</f>
        <v>209.87727750000002</v>
      </c>
      <c r="AU158" s="20">
        <v>6.3600000000000004E-2</v>
      </c>
      <c r="AV158" s="97">
        <f t="shared" si="650"/>
        <v>195.81181785000001</v>
      </c>
      <c r="AW158" s="97">
        <f t="shared" si="641"/>
        <v>27.413654499000003</v>
      </c>
      <c r="AX158" s="97">
        <f t="shared" si="642"/>
        <v>223.22547234900003</v>
      </c>
      <c r="AY158" s="268">
        <v>7.0000000000000007E-2</v>
      </c>
      <c r="AZ158" s="97">
        <f t="shared" si="651"/>
        <v>209.51864509950002</v>
      </c>
      <c r="BA158" s="79">
        <f t="shared" si="643"/>
        <v>31.427796764925002</v>
      </c>
      <c r="BB158" s="97">
        <f t="shared" si="644"/>
        <v>240.94644186442503</v>
      </c>
      <c r="BC158" s="268">
        <v>0.06</v>
      </c>
      <c r="BD158" s="97">
        <f t="shared" si="652"/>
        <v>222.08976380547003</v>
      </c>
      <c r="BE158" s="79">
        <f t="shared" si="645"/>
        <v>33.3134645708205</v>
      </c>
      <c r="BF158" s="97">
        <f t="shared" si="646"/>
        <v>255.40322837629054</v>
      </c>
      <c r="BG158" s="268">
        <v>0.05</v>
      </c>
      <c r="BH158" s="97">
        <f t="shared" si="653"/>
        <v>233.19425199574354</v>
      </c>
      <c r="BI158" s="79">
        <f t="shared" si="647"/>
        <v>34.979137799361531</v>
      </c>
      <c r="BJ158" s="97">
        <f t="shared" si="648"/>
        <v>268.17338979510509</v>
      </c>
    </row>
    <row r="159" spans="1:62" s="1" customFormat="1" ht="15" customHeight="1" x14ac:dyDescent="0.25">
      <c r="A159" s="22" t="s">
        <v>39</v>
      </c>
      <c r="B159" s="65"/>
      <c r="C159" s="65"/>
      <c r="D159" s="65"/>
      <c r="E159" s="65"/>
      <c r="F159" s="65"/>
      <c r="G159" s="65"/>
      <c r="H159" s="65"/>
      <c r="I159" s="65"/>
      <c r="J159" s="65"/>
      <c r="K159" s="65"/>
      <c r="L159" s="65"/>
      <c r="M159" s="65"/>
      <c r="N159" s="65"/>
      <c r="O159" s="41"/>
      <c r="P159" s="65"/>
      <c r="Q159" s="65"/>
      <c r="R159" s="48"/>
      <c r="S159" s="65"/>
      <c r="T159" s="65"/>
      <c r="U159" s="65"/>
      <c r="V159" s="65"/>
      <c r="W159" s="65"/>
      <c r="X159" s="48"/>
      <c r="Y159" s="48"/>
      <c r="Z159" s="48"/>
      <c r="AA159" s="49"/>
      <c r="AB159" s="48"/>
      <c r="AC159" s="50"/>
      <c r="AD159" s="48"/>
      <c r="AE159" s="64"/>
      <c r="AF159" s="48"/>
      <c r="AG159" s="49"/>
      <c r="AH159" s="48"/>
      <c r="AI159" s="50"/>
      <c r="AJ159" s="48"/>
      <c r="AK159" s="64"/>
      <c r="AL159" s="48"/>
      <c r="AM159" s="20"/>
      <c r="AN159" s="64"/>
      <c r="AO159" s="64"/>
      <c r="AP159" s="48"/>
      <c r="AQ159" s="20"/>
      <c r="AR159" s="173"/>
      <c r="AS159" s="131"/>
      <c r="AT159" s="131"/>
      <c r="AU159" s="20"/>
      <c r="AV159" s="131"/>
      <c r="AW159" s="131"/>
      <c r="AX159" s="131"/>
      <c r="AY159" s="2"/>
      <c r="AZ159" s="131"/>
      <c r="BA159" s="131"/>
      <c r="BB159" s="131"/>
      <c r="BC159" s="2"/>
      <c r="BD159" s="131"/>
      <c r="BE159" s="131"/>
      <c r="BF159" s="131"/>
      <c r="BG159" s="2"/>
      <c r="BH159" s="131"/>
      <c r="BI159" s="131"/>
      <c r="BJ159" s="131"/>
    </row>
    <row r="160" spans="1:62" s="1" customFormat="1" ht="15" customHeight="1" x14ac:dyDescent="0.25">
      <c r="A160" s="133" t="s">
        <v>22</v>
      </c>
      <c r="B160" s="65"/>
      <c r="C160" s="65"/>
      <c r="D160" s="65"/>
      <c r="E160" s="65"/>
      <c r="F160" s="65"/>
      <c r="G160" s="65"/>
      <c r="H160" s="65"/>
      <c r="I160" s="65"/>
      <c r="J160" s="65"/>
      <c r="K160" s="65"/>
      <c r="L160" s="65"/>
      <c r="M160" s="65"/>
      <c r="N160" s="65"/>
      <c r="O160" s="41"/>
      <c r="P160" s="65"/>
      <c r="Q160" s="65"/>
      <c r="R160" s="48"/>
      <c r="S160" s="65"/>
      <c r="T160" s="65"/>
      <c r="U160" s="65"/>
      <c r="V160" s="65"/>
      <c r="W160" s="65"/>
      <c r="X160" s="48"/>
      <c r="Y160" s="48"/>
      <c r="Z160" s="48"/>
      <c r="AA160" s="49"/>
      <c r="AB160" s="48"/>
      <c r="AC160" s="50"/>
      <c r="AD160" s="48"/>
      <c r="AE160" s="64"/>
      <c r="AF160" s="48"/>
      <c r="AG160" s="49"/>
      <c r="AH160" s="48"/>
      <c r="AI160" s="50"/>
      <c r="AJ160" s="48"/>
      <c r="AK160" s="64"/>
      <c r="AL160" s="48"/>
      <c r="AM160" s="20"/>
      <c r="AN160" s="64"/>
      <c r="AO160" s="64"/>
      <c r="AP160" s="48"/>
      <c r="AQ160" s="20"/>
      <c r="AR160" s="78">
        <v>112.288</v>
      </c>
      <c r="AS160" s="97">
        <f>+AR160*$AS$5</f>
        <v>15.720320000000001</v>
      </c>
      <c r="AT160" s="97">
        <f t="shared" ref="AT160:AT161" si="654">+AR160+AS160</f>
        <v>128.00832</v>
      </c>
      <c r="AU160" s="20">
        <v>6.3600000000000004E-2</v>
      </c>
      <c r="AV160" s="97">
        <f t="shared" si="650"/>
        <v>119.4295168</v>
      </c>
      <c r="AW160" s="97">
        <f t="shared" si="641"/>
        <v>16.720132352</v>
      </c>
      <c r="AX160" s="97">
        <f t="shared" si="642"/>
        <v>136.14964915199999</v>
      </c>
      <c r="AY160" s="268">
        <v>7.0000000000000007E-2</v>
      </c>
      <c r="AZ160" s="97">
        <f t="shared" ref="AZ160:AZ161" si="655">+AV160*AY160+AV160</f>
        <v>127.78958297600001</v>
      </c>
      <c r="BA160" s="79">
        <f t="shared" ref="BA160:BA161" si="656">+AZ160*$BA$5</f>
        <v>19.168437446399999</v>
      </c>
      <c r="BB160" s="97">
        <f t="shared" si="644"/>
        <v>146.95802042240001</v>
      </c>
      <c r="BC160" s="268">
        <v>0.06</v>
      </c>
      <c r="BD160" s="97">
        <f t="shared" ref="BD160:BD161" si="657">+AZ160*BC160+AZ160</f>
        <v>135.45695795456001</v>
      </c>
      <c r="BE160" s="79">
        <f t="shared" ref="BE160:BE161" si="658">+BD160*$BA$5</f>
        <v>20.318543693184001</v>
      </c>
      <c r="BF160" s="97">
        <f t="shared" ref="BF160:BF161" si="659">+BD160+BE160</f>
        <v>155.77550164774402</v>
      </c>
      <c r="BG160" s="268">
        <v>0.05</v>
      </c>
      <c r="BH160" s="97">
        <f t="shared" ref="BH160:BH161" si="660">+BD160*BG160+BD160</f>
        <v>142.22980585228802</v>
      </c>
      <c r="BI160" s="79">
        <f t="shared" ref="BI160:BI161" si="661">+BH160*$BA$5</f>
        <v>21.334470877843202</v>
      </c>
      <c r="BJ160" s="97">
        <f t="shared" ref="BJ160:BJ161" si="662">+BH160+BI160</f>
        <v>163.56427673013121</v>
      </c>
    </row>
    <row r="161" spans="1:62" s="1" customFormat="1" ht="15" customHeight="1" x14ac:dyDescent="0.25">
      <c r="A161" s="133" t="s">
        <v>37</v>
      </c>
      <c r="B161" s="65"/>
      <c r="C161" s="65"/>
      <c r="D161" s="65"/>
      <c r="E161" s="65"/>
      <c r="F161" s="65"/>
      <c r="G161" s="65"/>
      <c r="H161" s="65"/>
      <c r="I161" s="65"/>
      <c r="J161" s="65"/>
      <c r="K161" s="65"/>
      <c r="L161" s="65"/>
      <c r="M161" s="65"/>
      <c r="N161" s="65"/>
      <c r="O161" s="41"/>
      <c r="P161" s="65"/>
      <c r="Q161" s="65"/>
      <c r="R161" s="48"/>
      <c r="S161" s="65"/>
      <c r="T161" s="65"/>
      <c r="U161" s="65"/>
      <c r="V161" s="65"/>
      <c r="W161" s="65"/>
      <c r="X161" s="48"/>
      <c r="Y161" s="48"/>
      <c r="Z161" s="48"/>
      <c r="AA161" s="49"/>
      <c r="AB161" s="48"/>
      <c r="AC161" s="50"/>
      <c r="AD161" s="48"/>
      <c r="AE161" s="64"/>
      <c r="AF161" s="48"/>
      <c r="AG161" s="49"/>
      <c r="AH161" s="48"/>
      <c r="AI161" s="50"/>
      <c r="AJ161" s="48"/>
      <c r="AK161" s="64"/>
      <c r="AL161" s="48"/>
      <c r="AM161" s="20"/>
      <c r="AN161" s="64"/>
      <c r="AO161" s="64"/>
      <c r="AP161" s="48"/>
      <c r="AQ161" s="20"/>
      <c r="AR161" s="78">
        <v>9.8130999999999986</v>
      </c>
      <c r="AS161" s="97">
        <f t="shared" si="640"/>
        <v>1.373834</v>
      </c>
      <c r="AT161" s="97">
        <f t="shared" si="654"/>
        <v>11.186933999999999</v>
      </c>
      <c r="AU161" s="20">
        <v>6.3600000000000004E-2</v>
      </c>
      <c r="AV161" s="97">
        <f>+AR161*AU161+AR161</f>
        <v>10.437213159999999</v>
      </c>
      <c r="AW161" s="97">
        <f t="shared" si="641"/>
        <v>1.4612098424</v>
      </c>
      <c r="AX161" s="97">
        <f t="shared" si="642"/>
        <v>11.8984230024</v>
      </c>
      <c r="AY161" s="268">
        <v>7.0000000000000007E-2</v>
      </c>
      <c r="AZ161" s="97">
        <f t="shared" si="655"/>
        <v>11.167818081199998</v>
      </c>
      <c r="BA161" s="79">
        <f t="shared" si="656"/>
        <v>1.6751727121799997</v>
      </c>
      <c r="BB161" s="97">
        <f t="shared" si="644"/>
        <v>12.842990793379998</v>
      </c>
      <c r="BC161" s="268">
        <v>0.06</v>
      </c>
      <c r="BD161" s="97">
        <f t="shared" si="657"/>
        <v>11.837887166071997</v>
      </c>
      <c r="BE161" s="79">
        <f t="shared" si="658"/>
        <v>1.7756830749107995</v>
      </c>
      <c r="BF161" s="97">
        <f t="shared" si="659"/>
        <v>13.613570240982797</v>
      </c>
      <c r="BG161" s="268">
        <v>0.05</v>
      </c>
      <c r="BH161" s="97">
        <f t="shared" si="660"/>
        <v>12.429781524375597</v>
      </c>
      <c r="BI161" s="79">
        <f t="shared" si="661"/>
        <v>1.8644672286563395</v>
      </c>
      <c r="BJ161" s="97">
        <f t="shared" si="662"/>
        <v>14.294248753031937</v>
      </c>
    </row>
    <row r="162" spans="1:62" s="1" customFormat="1" ht="15" customHeight="1" x14ac:dyDescent="0.25">
      <c r="A162" s="66" t="s">
        <v>40</v>
      </c>
      <c r="B162" s="66"/>
      <c r="C162" s="66"/>
      <c r="D162" s="66"/>
      <c r="E162" s="66"/>
      <c r="F162" s="66"/>
      <c r="G162" s="66"/>
      <c r="H162" s="66"/>
      <c r="I162" s="66"/>
      <c r="J162" s="66"/>
      <c r="K162" s="66"/>
      <c r="L162" s="66"/>
      <c r="M162" s="66"/>
      <c r="N162" s="66"/>
      <c r="O162" s="68"/>
      <c r="P162" s="68"/>
      <c r="Q162" s="66"/>
      <c r="R162" s="69"/>
      <c r="S162" s="66"/>
      <c r="T162" s="66"/>
      <c r="U162" s="66"/>
      <c r="V162" s="66"/>
      <c r="W162" s="66"/>
      <c r="X162" s="70"/>
      <c r="Y162" s="69"/>
      <c r="Z162" s="69"/>
      <c r="AA162" s="71"/>
      <c r="AB162" s="69"/>
      <c r="AC162" s="72"/>
      <c r="AD162" s="70"/>
      <c r="AE162" s="70"/>
      <c r="AF162" s="69"/>
      <c r="AG162" s="71"/>
      <c r="AH162" s="69"/>
      <c r="AI162" s="72"/>
      <c r="AJ162" s="70"/>
      <c r="AK162" s="70"/>
      <c r="AL162" s="69"/>
      <c r="AM162" s="73"/>
      <c r="AN162" s="70"/>
      <c r="AO162" s="70"/>
      <c r="AP162" s="69"/>
      <c r="AQ162" s="73"/>
      <c r="AR162" s="74"/>
      <c r="AS162" s="74"/>
      <c r="AT162" s="75"/>
      <c r="AU162" s="14"/>
      <c r="AV162" s="76"/>
      <c r="AW162" s="76"/>
      <c r="AX162" s="77"/>
      <c r="AY162" s="2"/>
      <c r="AZ162" s="76"/>
      <c r="BA162" s="76"/>
      <c r="BB162" s="77"/>
      <c r="BC162" s="2"/>
      <c r="BD162" s="76"/>
      <c r="BE162" s="76"/>
      <c r="BF162" s="77"/>
      <c r="BG162" s="2"/>
      <c r="BH162" s="76"/>
      <c r="BI162" s="76"/>
      <c r="BJ162" s="77"/>
    </row>
    <row r="163" spans="1:62" s="1" customFormat="1" ht="15" customHeight="1" x14ac:dyDescent="0.25">
      <c r="A163" s="66" t="s">
        <v>34</v>
      </c>
      <c r="B163" s="66"/>
      <c r="C163" s="66"/>
      <c r="D163" s="66"/>
      <c r="E163" s="66"/>
      <c r="F163" s="66"/>
      <c r="G163" s="66"/>
      <c r="H163" s="66"/>
      <c r="I163" s="66"/>
      <c r="J163" s="66"/>
      <c r="K163" s="66"/>
      <c r="L163" s="66"/>
      <c r="M163" s="66"/>
      <c r="N163" s="66"/>
      <c r="O163" s="68"/>
      <c r="P163" s="68"/>
      <c r="Q163" s="66"/>
      <c r="R163" s="69"/>
      <c r="S163" s="66"/>
      <c r="T163" s="66"/>
      <c r="U163" s="66"/>
      <c r="V163" s="66"/>
      <c r="W163" s="66"/>
      <c r="X163" s="70"/>
      <c r="Y163" s="69"/>
      <c r="Z163" s="69"/>
      <c r="AA163" s="71"/>
      <c r="AB163" s="69"/>
      <c r="AC163" s="72"/>
      <c r="AD163" s="70"/>
      <c r="AE163" s="70"/>
      <c r="AF163" s="69"/>
      <c r="AG163" s="71"/>
      <c r="AH163" s="69"/>
      <c r="AI163" s="72"/>
      <c r="AJ163" s="70"/>
      <c r="AK163" s="70"/>
      <c r="AL163" s="69"/>
      <c r="AM163" s="73"/>
      <c r="AN163" s="70"/>
      <c r="AO163" s="70"/>
      <c r="AP163" s="69"/>
      <c r="AQ163" s="73"/>
      <c r="AR163" s="74"/>
      <c r="AS163" s="74"/>
      <c r="AT163" s="75"/>
      <c r="AU163" s="14"/>
      <c r="AV163" s="76"/>
      <c r="AW163" s="76"/>
      <c r="AX163" s="77"/>
      <c r="AY163" s="2"/>
      <c r="AZ163" s="76"/>
      <c r="BA163" s="76"/>
      <c r="BB163" s="77"/>
      <c r="BC163" s="2"/>
      <c r="BD163" s="76"/>
      <c r="BE163" s="76"/>
      <c r="BF163" s="77"/>
      <c r="BG163" s="2"/>
      <c r="BH163" s="76"/>
      <c r="BI163" s="76"/>
      <c r="BJ163" s="77"/>
    </row>
    <row r="164" spans="1:62" s="1" customFormat="1" ht="15" customHeight="1" x14ac:dyDescent="0.25">
      <c r="A164" s="41" t="s">
        <v>22</v>
      </c>
      <c r="B164" s="43">
        <v>89.08</v>
      </c>
      <c r="C164" s="43">
        <f t="shared" ref="C164:C167" si="663">+B164*$C$5</f>
        <v>12.471200000000001</v>
      </c>
      <c r="D164" s="43">
        <f t="shared" ref="D164:D167" si="664">+B164+C164</f>
        <v>101.55119999999999</v>
      </c>
      <c r="E164" s="44">
        <v>0</v>
      </c>
      <c r="F164" s="43">
        <f t="shared" ref="F164:F167" si="665">+B164*E164</f>
        <v>0</v>
      </c>
      <c r="G164" s="43">
        <f t="shared" ref="G164:G167" si="666">+B164+F164</f>
        <v>89.08</v>
      </c>
      <c r="H164" s="43">
        <f t="shared" ref="H164:H167" si="667">+G164*$H$5</f>
        <v>12.471200000000001</v>
      </c>
      <c r="I164" s="43">
        <f t="shared" ref="I164:I167" si="668">+G164+H164</f>
        <v>101.55119999999999</v>
      </c>
      <c r="J164" s="44">
        <v>0.03</v>
      </c>
      <c r="K164" s="43">
        <f t="shared" ref="K164:K167" si="669">+G164*J164</f>
        <v>2.6723999999999997</v>
      </c>
      <c r="L164" s="43">
        <f t="shared" ref="L164:L167" si="670">+G164+K164</f>
        <v>91.752399999999994</v>
      </c>
      <c r="M164" s="43">
        <f t="shared" ref="M164:M167" si="671">+L164*$M$5</f>
        <v>12.845336</v>
      </c>
      <c r="N164" s="43">
        <f t="shared" ref="N164:N167" si="672">+L164+M164</f>
        <v>104.597736</v>
      </c>
      <c r="O164" s="41">
        <v>91.76</v>
      </c>
      <c r="P164" s="41">
        <v>104.6</v>
      </c>
      <c r="Q164" s="47">
        <v>0.03</v>
      </c>
      <c r="R164" s="48"/>
      <c r="S164" s="44">
        <v>0.05</v>
      </c>
      <c r="T164" s="45">
        <f t="shared" ref="T164:T167" si="673">+L164*S164</f>
        <v>4.5876200000000003</v>
      </c>
      <c r="U164" s="45">
        <f t="shared" ref="U164:U167" si="674">+L164+T164</f>
        <v>96.340019999999996</v>
      </c>
      <c r="V164" s="43">
        <f t="shared" ref="V164:V167" si="675">+U164*$V$5</f>
        <v>13.487602800000001</v>
      </c>
      <c r="W164" s="43">
        <f t="shared" ref="W164:W167" si="676">+U164+V164</f>
        <v>109.8276228</v>
      </c>
      <c r="X164" s="64">
        <v>96.34</v>
      </c>
      <c r="Y164" s="48">
        <f t="shared" ref="Y164:Y167" si="677">+X164*$Y$5</f>
        <v>13.487600000000002</v>
      </c>
      <c r="Z164" s="64">
        <f t="shared" ref="Z164:Z167" si="678">+X164+Y164</f>
        <v>109.8276</v>
      </c>
      <c r="AA164" s="49">
        <v>0.15</v>
      </c>
      <c r="AB164" s="64">
        <f t="shared" ref="AB164:AB167" si="679">X164*AA164</f>
        <v>14.451000000000001</v>
      </c>
      <c r="AC164" s="50">
        <f t="shared" ref="AC164:AC166" si="680">+X164+AB164</f>
        <v>110.791</v>
      </c>
      <c r="AD164" s="64">
        <v>110.79</v>
      </c>
      <c r="AE164" s="64">
        <f t="shared" ref="AE164:AE167" si="681">+AD164*$Y$5</f>
        <v>15.510600000000002</v>
      </c>
      <c r="AF164" s="64">
        <f t="shared" ref="AF164:AF167" si="682">+AD164+AE164</f>
        <v>126.3006</v>
      </c>
      <c r="AG164" s="49">
        <v>0.06</v>
      </c>
      <c r="AH164" s="48">
        <f t="shared" ref="AH164:AH167" si="683">AD164*AG164</f>
        <v>6.6474000000000002</v>
      </c>
      <c r="AI164" s="50">
        <f t="shared" ref="AI164:AI167" si="684">+AD164+AH164</f>
        <v>117.43740000000001</v>
      </c>
      <c r="AJ164" s="64">
        <v>117.44</v>
      </c>
      <c r="AK164" s="64">
        <f t="shared" ref="AK164:AK167" si="685">+AJ164*$Y$5</f>
        <v>16.441600000000001</v>
      </c>
      <c r="AL164" s="64">
        <f t="shared" ref="AL164:AL167" si="686">+AJ164+AK164</f>
        <v>133.88159999999999</v>
      </c>
      <c r="AM164" s="20">
        <v>0.125</v>
      </c>
      <c r="AN164" s="64">
        <f t="shared" ref="AN164:AN167" si="687">+AJ164*AM164+AJ164</f>
        <v>132.12</v>
      </c>
      <c r="AO164" s="64">
        <f t="shared" ref="AO164:AO167" si="688">+AN164*$Y$5</f>
        <v>18.496800000000004</v>
      </c>
      <c r="AP164" s="64">
        <f t="shared" ref="AP164:AP167" si="689">+AN164+AO164</f>
        <v>150.61680000000001</v>
      </c>
      <c r="AQ164" s="20">
        <v>0.1</v>
      </c>
      <c r="AR164" s="78">
        <f t="shared" ref="AR164:AR167" si="690">+AN164*AQ164+AN164</f>
        <v>145.33199999999999</v>
      </c>
      <c r="AS164" s="78">
        <f t="shared" ref="AS164:AS167" si="691">+AR164*$Y$5</f>
        <v>20.34648</v>
      </c>
      <c r="AT164" s="78">
        <f t="shared" ref="AT164:AT167" si="692">+AR164+AS164</f>
        <v>165.67847999999998</v>
      </c>
      <c r="AU164" s="14">
        <v>6.3600000000000004E-2</v>
      </c>
      <c r="AV164" s="79">
        <f>+AR164*AU164+AR164</f>
        <v>154.5751152</v>
      </c>
      <c r="AW164" s="79">
        <f t="shared" ref="AW164:AW167" si="693">+AV164*$Y$5</f>
        <v>21.640516128000002</v>
      </c>
      <c r="AX164" s="79">
        <f t="shared" ref="AX164:AX167" si="694">+AV164+AW164</f>
        <v>176.215631328</v>
      </c>
      <c r="AY164" s="268">
        <v>7.0000000000000007E-2</v>
      </c>
      <c r="AZ164" s="79">
        <f>+AV164*AY164+AV164</f>
        <v>165.395373264</v>
      </c>
      <c r="BA164" s="79">
        <f t="shared" ref="BA164:BA167" si="695">+AZ164*$BA$5</f>
        <v>24.809305989599999</v>
      </c>
      <c r="BB164" s="79">
        <f t="shared" ref="BB164:BB167" si="696">+AZ164+BA164</f>
        <v>190.20467925360001</v>
      </c>
      <c r="BC164" s="268">
        <v>0.06</v>
      </c>
      <c r="BD164" s="79">
        <f>+AZ164*BC164+AZ164</f>
        <v>175.31909565984</v>
      </c>
      <c r="BE164" s="79">
        <f t="shared" ref="BE164:BE167" si="697">+BD164*$BA$5</f>
        <v>26.297864348975999</v>
      </c>
      <c r="BF164" s="79">
        <f t="shared" ref="BF164:BF167" si="698">+BD164+BE164</f>
        <v>201.61696000881599</v>
      </c>
      <c r="BG164" s="268">
        <v>0.05</v>
      </c>
      <c r="BH164" s="79">
        <f>+BD164*BG164+BD164</f>
        <v>184.085050442832</v>
      </c>
      <c r="BI164" s="79">
        <f t="shared" ref="BI164:BI167" si="699">+BH164*$BA$5</f>
        <v>27.612757566424801</v>
      </c>
      <c r="BJ164" s="79">
        <f t="shared" ref="BJ164:BJ167" si="700">+BH164+BI164</f>
        <v>211.69780800925679</v>
      </c>
    </row>
    <row r="165" spans="1:62" s="1" customFormat="1" ht="15" customHeight="1" x14ac:dyDescent="0.25">
      <c r="A165" s="41" t="s">
        <v>385</v>
      </c>
      <c r="B165" s="43">
        <v>76.3</v>
      </c>
      <c r="C165" s="43">
        <f t="shared" si="663"/>
        <v>10.682</v>
      </c>
      <c r="D165" s="43">
        <f t="shared" si="664"/>
        <v>86.981999999999999</v>
      </c>
      <c r="E165" s="44">
        <v>0</v>
      </c>
      <c r="F165" s="43">
        <f t="shared" si="665"/>
        <v>0</v>
      </c>
      <c r="G165" s="43">
        <f t="shared" si="666"/>
        <v>76.3</v>
      </c>
      <c r="H165" s="43">
        <f t="shared" si="667"/>
        <v>10.682</v>
      </c>
      <c r="I165" s="43">
        <f t="shared" si="668"/>
        <v>86.981999999999999</v>
      </c>
      <c r="J165" s="44">
        <v>0.03</v>
      </c>
      <c r="K165" s="43">
        <f t="shared" si="669"/>
        <v>2.2889999999999997</v>
      </c>
      <c r="L165" s="43">
        <f t="shared" si="670"/>
        <v>78.588999999999999</v>
      </c>
      <c r="M165" s="43">
        <f t="shared" si="671"/>
        <v>11.002460000000001</v>
      </c>
      <c r="N165" s="43">
        <f t="shared" si="672"/>
        <v>89.591459999999998</v>
      </c>
      <c r="O165" s="41">
        <v>78.59</v>
      </c>
      <c r="P165" s="41">
        <v>89.59</v>
      </c>
      <c r="Q165" s="47">
        <v>0.03</v>
      </c>
      <c r="R165" s="48"/>
      <c r="S165" s="44">
        <v>0.05</v>
      </c>
      <c r="T165" s="45">
        <f t="shared" si="673"/>
        <v>3.9294500000000001</v>
      </c>
      <c r="U165" s="45">
        <f t="shared" si="674"/>
        <v>82.518450000000001</v>
      </c>
      <c r="V165" s="43">
        <f t="shared" si="675"/>
        <v>11.552583000000002</v>
      </c>
      <c r="W165" s="43">
        <f t="shared" si="676"/>
        <v>94.071033</v>
      </c>
      <c r="X165" s="64">
        <v>82.52</v>
      </c>
      <c r="Y165" s="48">
        <f t="shared" si="677"/>
        <v>11.552800000000001</v>
      </c>
      <c r="Z165" s="64">
        <f t="shared" si="678"/>
        <v>94.072800000000001</v>
      </c>
      <c r="AA165" s="49">
        <v>0</v>
      </c>
      <c r="AB165" s="64">
        <f t="shared" si="679"/>
        <v>0</v>
      </c>
      <c r="AC165" s="50">
        <v>0</v>
      </c>
      <c r="AD165" s="64" t="e">
        <f>#REF!</f>
        <v>#REF!</v>
      </c>
      <c r="AE165" s="64" t="e">
        <f t="shared" si="681"/>
        <v>#REF!</v>
      </c>
      <c r="AF165" s="64" t="e">
        <f t="shared" si="682"/>
        <v>#REF!</v>
      </c>
      <c r="AG165" s="49">
        <v>0.06</v>
      </c>
      <c r="AH165" s="48" t="e">
        <f t="shared" si="683"/>
        <v>#REF!</v>
      </c>
      <c r="AI165" s="50" t="e">
        <f t="shared" si="684"/>
        <v>#REF!</v>
      </c>
      <c r="AJ165" s="64">
        <v>5.89</v>
      </c>
      <c r="AK165" s="64">
        <f t="shared" si="685"/>
        <v>0.8246</v>
      </c>
      <c r="AL165" s="64">
        <f t="shared" si="686"/>
        <v>6.7145999999999999</v>
      </c>
      <c r="AM165" s="20">
        <v>0.125</v>
      </c>
      <c r="AN165" s="64">
        <f t="shared" si="687"/>
        <v>6.6262499999999998</v>
      </c>
      <c r="AO165" s="64">
        <f t="shared" si="688"/>
        <v>0.92767500000000003</v>
      </c>
      <c r="AP165" s="64">
        <f t="shared" si="689"/>
        <v>7.5539249999999996</v>
      </c>
      <c r="AQ165" s="20">
        <v>0.1</v>
      </c>
      <c r="AR165" s="78">
        <f t="shared" si="690"/>
        <v>7.288875</v>
      </c>
      <c r="AS165" s="78">
        <f t="shared" si="691"/>
        <v>1.0204425000000001</v>
      </c>
      <c r="AT165" s="78">
        <f t="shared" si="692"/>
        <v>8.3093175000000006</v>
      </c>
      <c r="AU165" s="14">
        <v>6.3600000000000004E-2</v>
      </c>
      <c r="AV165" s="79">
        <v>7.58</v>
      </c>
      <c r="AW165" s="79">
        <f t="shared" si="693"/>
        <v>1.0612000000000001</v>
      </c>
      <c r="AX165" s="79">
        <f t="shared" si="694"/>
        <v>8.6411999999999995</v>
      </c>
      <c r="AY165" s="268">
        <v>7.0000000000000007E-2</v>
      </c>
      <c r="AZ165" s="79">
        <f t="shared" ref="AZ165:AZ166" si="701">+AV165*AY165+AV165</f>
        <v>8.1105999999999998</v>
      </c>
      <c r="BA165" s="79">
        <f t="shared" si="695"/>
        <v>1.2165899999999998</v>
      </c>
      <c r="BB165" s="79">
        <f t="shared" si="696"/>
        <v>9.3271899999999999</v>
      </c>
      <c r="BC165" s="268">
        <v>0.06</v>
      </c>
      <c r="BD165" s="79">
        <f t="shared" ref="BD165:BD166" si="702">+AZ165*BC165+AZ165</f>
        <v>8.5972360000000005</v>
      </c>
      <c r="BE165" s="79">
        <f t="shared" si="697"/>
        <v>1.2895854</v>
      </c>
      <c r="BF165" s="79">
        <f t="shared" si="698"/>
        <v>9.8868214000000005</v>
      </c>
      <c r="BG165" s="268">
        <v>0.05</v>
      </c>
      <c r="BH165" s="79">
        <f t="shared" ref="BH165:BH166" si="703">+BD165*BG165+BD165</f>
        <v>9.0270977999999999</v>
      </c>
      <c r="BI165" s="79">
        <f t="shared" si="699"/>
        <v>1.3540646699999999</v>
      </c>
      <c r="BJ165" s="79">
        <f t="shared" si="700"/>
        <v>10.38116247</v>
      </c>
    </row>
    <row r="166" spans="1:62" s="1" customFormat="1" ht="15" customHeight="1" x14ac:dyDescent="0.25">
      <c r="A166" s="41" t="s">
        <v>35</v>
      </c>
      <c r="B166" s="43">
        <v>103.34</v>
      </c>
      <c r="C166" s="43">
        <f t="shared" si="663"/>
        <v>14.467600000000003</v>
      </c>
      <c r="D166" s="43">
        <f t="shared" si="664"/>
        <v>117.80760000000001</v>
      </c>
      <c r="E166" s="44">
        <v>0</v>
      </c>
      <c r="F166" s="43">
        <f t="shared" si="665"/>
        <v>0</v>
      </c>
      <c r="G166" s="43">
        <f t="shared" si="666"/>
        <v>103.34</v>
      </c>
      <c r="H166" s="43">
        <f t="shared" si="667"/>
        <v>14.467600000000003</v>
      </c>
      <c r="I166" s="43">
        <f t="shared" si="668"/>
        <v>117.80760000000001</v>
      </c>
      <c r="J166" s="44">
        <v>0.03</v>
      </c>
      <c r="K166" s="43">
        <f t="shared" si="669"/>
        <v>3.1002000000000001</v>
      </c>
      <c r="L166" s="43">
        <f t="shared" si="670"/>
        <v>106.4402</v>
      </c>
      <c r="M166" s="43">
        <f t="shared" si="671"/>
        <v>14.901628000000002</v>
      </c>
      <c r="N166" s="43">
        <f t="shared" si="672"/>
        <v>121.34182800000001</v>
      </c>
      <c r="O166" s="41">
        <v>106.44</v>
      </c>
      <c r="P166" s="41">
        <v>121.34</v>
      </c>
      <c r="Q166" s="47">
        <v>0.03</v>
      </c>
      <c r="R166" s="48"/>
      <c r="S166" s="44">
        <v>0.05</v>
      </c>
      <c r="T166" s="45">
        <f t="shared" si="673"/>
        <v>5.3220100000000006</v>
      </c>
      <c r="U166" s="45">
        <f t="shared" si="674"/>
        <v>111.76221000000001</v>
      </c>
      <c r="V166" s="43">
        <f t="shared" si="675"/>
        <v>15.646709400000002</v>
      </c>
      <c r="W166" s="43">
        <f t="shared" si="676"/>
        <v>127.40891940000002</v>
      </c>
      <c r="X166" s="64">
        <v>111.76</v>
      </c>
      <c r="Y166" s="48">
        <f t="shared" si="677"/>
        <v>15.646400000000002</v>
      </c>
      <c r="Z166" s="64">
        <f t="shared" si="678"/>
        <v>127.4064</v>
      </c>
      <c r="AA166" s="49">
        <v>0.15</v>
      </c>
      <c r="AB166" s="64">
        <f t="shared" si="679"/>
        <v>16.763999999999999</v>
      </c>
      <c r="AC166" s="50">
        <f t="shared" si="680"/>
        <v>128.524</v>
      </c>
      <c r="AD166" s="64">
        <v>128.52000000000001</v>
      </c>
      <c r="AE166" s="64">
        <f t="shared" si="681"/>
        <v>17.992800000000003</v>
      </c>
      <c r="AF166" s="64">
        <f t="shared" si="682"/>
        <v>146.51280000000003</v>
      </c>
      <c r="AG166" s="49">
        <v>0.06</v>
      </c>
      <c r="AH166" s="48">
        <f t="shared" si="683"/>
        <v>7.7112000000000007</v>
      </c>
      <c r="AI166" s="50">
        <f t="shared" si="684"/>
        <v>136.2312</v>
      </c>
      <c r="AJ166" s="64">
        <v>136.22999999999999</v>
      </c>
      <c r="AK166" s="64">
        <f t="shared" si="685"/>
        <v>19.072199999999999</v>
      </c>
      <c r="AL166" s="64">
        <f t="shared" si="686"/>
        <v>155.3022</v>
      </c>
      <c r="AM166" s="20">
        <v>0.125</v>
      </c>
      <c r="AN166" s="64">
        <f t="shared" si="687"/>
        <v>153.25874999999999</v>
      </c>
      <c r="AO166" s="64">
        <f t="shared" si="688"/>
        <v>21.456225</v>
      </c>
      <c r="AP166" s="64">
        <f t="shared" si="689"/>
        <v>174.71497499999998</v>
      </c>
      <c r="AQ166" s="20">
        <v>0.1</v>
      </c>
      <c r="AR166" s="78">
        <f t="shared" si="690"/>
        <v>168.58462499999999</v>
      </c>
      <c r="AS166" s="78">
        <f t="shared" si="691"/>
        <v>23.601847500000002</v>
      </c>
      <c r="AT166" s="78">
        <f t="shared" si="692"/>
        <v>192.18647249999998</v>
      </c>
      <c r="AU166" s="14">
        <v>6.0999999999999999E-2</v>
      </c>
      <c r="AV166" s="79">
        <f t="shared" ref="AV166" si="704">+AR166*AU166+AR166</f>
        <v>178.86828712499999</v>
      </c>
      <c r="AW166" s="79">
        <f t="shared" si="693"/>
        <v>25.041560197500001</v>
      </c>
      <c r="AX166" s="79">
        <f t="shared" si="694"/>
        <v>203.90984732249999</v>
      </c>
      <c r="AY166" s="268">
        <v>7.0000000000000007E-2</v>
      </c>
      <c r="AZ166" s="79">
        <f t="shared" si="701"/>
        <v>191.38906722375</v>
      </c>
      <c r="BA166" s="79">
        <f t="shared" si="695"/>
        <v>28.7083600835625</v>
      </c>
      <c r="BB166" s="79">
        <f t="shared" si="696"/>
        <v>220.0974273073125</v>
      </c>
      <c r="BC166" s="268">
        <v>0.06</v>
      </c>
      <c r="BD166" s="79">
        <f t="shared" si="702"/>
        <v>202.872411257175</v>
      </c>
      <c r="BE166" s="79">
        <f t="shared" si="697"/>
        <v>30.43086168857625</v>
      </c>
      <c r="BF166" s="79">
        <f t="shared" si="698"/>
        <v>233.30327294575125</v>
      </c>
      <c r="BG166" s="268">
        <v>0.05</v>
      </c>
      <c r="BH166" s="79">
        <f t="shared" si="703"/>
        <v>213.01603182003376</v>
      </c>
      <c r="BI166" s="79">
        <f t="shared" si="699"/>
        <v>31.952404773005064</v>
      </c>
      <c r="BJ166" s="79">
        <f t="shared" si="700"/>
        <v>244.96843659303883</v>
      </c>
    </row>
    <row r="167" spans="1:62" s="1" customFormat="1" ht="15" customHeight="1" x14ac:dyDescent="0.25">
      <c r="A167" s="41" t="s">
        <v>205</v>
      </c>
      <c r="B167" s="43">
        <v>45.78</v>
      </c>
      <c r="C167" s="43">
        <f t="shared" si="663"/>
        <v>6.4092000000000011</v>
      </c>
      <c r="D167" s="43">
        <f t="shared" si="664"/>
        <v>52.1892</v>
      </c>
      <c r="E167" s="44">
        <v>0</v>
      </c>
      <c r="F167" s="43">
        <f t="shared" si="665"/>
        <v>0</v>
      </c>
      <c r="G167" s="43">
        <f t="shared" si="666"/>
        <v>45.78</v>
      </c>
      <c r="H167" s="43">
        <f t="shared" si="667"/>
        <v>6.4092000000000011</v>
      </c>
      <c r="I167" s="43">
        <f t="shared" si="668"/>
        <v>52.1892</v>
      </c>
      <c r="J167" s="44">
        <v>0.03</v>
      </c>
      <c r="K167" s="43">
        <f t="shared" si="669"/>
        <v>1.3734</v>
      </c>
      <c r="L167" s="43">
        <f t="shared" si="670"/>
        <v>47.153399999999998</v>
      </c>
      <c r="M167" s="43">
        <f t="shared" si="671"/>
        <v>6.6014759999999999</v>
      </c>
      <c r="N167" s="43">
        <f t="shared" si="672"/>
        <v>53.754875999999996</v>
      </c>
      <c r="O167" s="41">
        <v>47.15</v>
      </c>
      <c r="P167" s="41">
        <v>53.75</v>
      </c>
      <c r="Q167" s="47">
        <v>0.03</v>
      </c>
      <c r="R167" s="48"/>
      <c r="S167" s="44">
        <v>0.05</v>
      </c>
      <c r="T167" s="45">
        <f t="shared" si="673"/>
        <v>2.3576700000000002</v>
      </c>
      <c r="U167" s="45">
        <f t="shared" si="674"/>
        <v>49.511069999999997</v>
      </c>
      <c r="V167" s="43">
        <f t="shared" si="675"/>
        <v>6.9315498</v>
      </c>
      <c r="W167" s="43">
        <f t="shared" si="676"/>
        <v>56.442619799999996</v>
      </c>
      <c r="X167" s="64">
        <v>49.51</v>
      </c>
      <c r="Y167" s="48">
        <f t="shared" si="677"/>
        <v>6.9314</v>
      </c>
      <c r="Z167" s="64">
        <f t="shared" si="678"/>
        <v>56.441400000000002</v>
      </c>
      <c r="AA167" s="49">
        <v>0</v>
      </c>
      <c r="AB167" s="64">
        <f t="shared" si="679"/>
        <v>0</v>
      </c>
      <c r="AC167" s="50">
        <v>0</v>
      </c>
      <c r="AD167" s="64" t="e">
        <f>#REF!</f>
        <v>#REF!</v>
      </c>
      <c r="AE167" s="64" t="e">
        <f t="shared" si="681"/>
        <v>#REF!</v>
      </c>
      <c r="AF167" s="64" t="e">
        <f t="shared" si="682"/>
        <v>#REF!</v>
      </c>
      <c r="AG167" s="49">
        <v>0.06</v>
      </c>
      <c r="AH167" s="48" t="e">
        <f t="shared" si="683"/>
        <v>#REF!</v>
      </c>
      <c r="AI167" s="50" t="e">
        <f t="shared" si="684"/>
        <v>#REF!</v>
      </c>
      <c r="AJ167" s="64">
        <v>5.89</v>
      </c>
      <c r="AK167" s="64">
        <f t="shared" si="685"/>
        <v>0.8246</v>
      </c>
      <c r="AL167" s="64">
        <f t="shared" si="686"/>
        <v>6.7145999999999999</v>
      </c>
      <c r="AM167" s="20">
        <v>0.125</v>
      </c>
      <c r="AN167" s="64">
        <f t="shared" si="687"/>
        <v>6.6262499999999998</v>
      </c>
      <c r="AO167" s="64">
        <f t="shared" si="688"/>
        <v>0.92767500000000003</v>
      </c>
      <c r="AP167" s="64">
        <f t="shared" si="689"/>
        <v>7.5539249999999996</v>
      </c>
      <c r="AQ167" s="20">
        <v>0.1</v>
      </c>
      <c r="AR167" s="78">
        <f t="shared" si="690"/>
        <v>7.288875</v>
      </c>
      <c r="AS167" s="78">
        <f t="shared" si="691"/>
        <v>1.0204425000000001</v>
      </c>
      <c r="AT167" s="78">
        <f t="shared" si="692"/>
        <v>8.3093175000000006</v>
      </c>
      <c r="AU167" s="14">
        <v>6.0999999999999999E-2</v>
      </c>
      <c r="AV167" s="79">
        <v>7.58</v>
      </c>
      <c r="AW167" s="79">
        <f t="shared" si="693"/>
        <v>1.0612000000000001</v>
      </c>
      <c r="AX167" s="79">
        <f t="shared" si="694"/>
        <v>8.6411999999999995</v>
      </c>
      <c r="AY167" s="268">
        <v>7.0000000000000007E-2</v>
      </c>
      <c r="AZ167" s="79">
        <f>+AV167*AY167+AV167</f>
        <v>8.1105999999999998</v>
      </c>
      <c r="BA167" s="79">
        <f t="shared" si="695"/>
        <v>1.2165899999999998</v>
      </c>
      <c r="BB167" s="79">
        <f t="shared" si="696"/>
        <v>9.3271899999999999</v>
      </c>
      <c r="BC167" s="268">
        <v>0.06</v>
      </c>
      <c r="BD167" s="79">
        <f>+AZ167*BC167+AZ167</f>
        <v>8.5972360000000005</v>
      </c>
      <c r="BE167" s="79">
        <f t="shared" si="697"/>
        <v>1.2895854</v>
      </c>
      <c r="BF167" s="79">
        <f t="shared" si="698"/>
        <v>9.8868214000000005</v>
      </c>
      <c r="BG167" s="268">
        <v>0.05</v>
      </c>
      <c r="BH167" s="79">
        <f>+BD167*BG167+BD167</f>
        <v>9.0270977999999999</v>
      </c>
      <c r="BI167" s="79">
        <f t="shared" si="699"/>
        <v>1.3540646699999999</v>
      </c>
      <c r="BJ167" s="79">
        <f t="shared" si="700"/>
        <v>10.38116247</v>
      </c>
    </row>
    <row r="168" spans="1:62" s="1" customFormat="1" ht="15" customHeight="1" x14ac:dyDescent="0.25">
      <c r="A168" s="174"/>
      <c r="B168" s="174"/>
      <c r="C168" s="174"/>
      <c r="D168" s="174"/>
      <c r="E168" s="174"/>
      <c r="F168" s="174"/>
      <c r="G168" s="174"/>
      <c r="H168" s="174"/>
      <c r="I168" s="174"/>
      <c r="J168" s="174"/>
      <c r="K168" s="174"/>
      <c r="L168" s="174"/>
      <c r="M168" s="174"/>
      <c r="N168" s="174"/>
      <c r="O168" s="41"/>
      <c r="P168" s="41"/>
      <c r="Q168" s="65"/>
      <c r="R168" s="48"/>
      <c r="S168" s="174"/>
      <c r="T168" s="174"/>
      <c r="U168" s="174"/>
      <c r="V168" s="174"/>
      <c r="W168" s="174"/>
      <c r="X168" s="64"/>
      <c r="Y168" s="48"/>
      <c r="Z168" s="48"/>
      <c r="AA168" s="49"/>
      <c r="AB168" s="48"/>
      <c r="AC168" s="50"/>
      <c r="AD168" s="64"/>
      <c r="AE168" s="64"/>
      <c r="AF168" s="48"/>
      <c r="AG168" s="49"/>
      <c r="AH168" s="48"/>
      <c r="AI168" s="50"/>
      <c r="AJ168" s="64"/>
      <c r="AK168" s="64"/>
      <c r="AL168" s="48"/>
      <c r="AM168" s="20"/>
      <c r="AN168" s="64"/>
      <c r="AO168" s="64"/>
      <c r="AP168" s="48"/>
      <c r="AQ168" s="20"/>
      <c r="AR168" s="78"/>
      <c r="AS168" s="78"/>
      <c r="AT168" s="54"/>
      <c r="AU168" s="14"/>
      <c r="AV168" s="79"/>
      <c r="AW168" s="79"/>
      <c r="AX168" s="56"/>
      <c r="AY168" s="2"/>
      <c r="AZ168" s="79"/>
      <c r="BA168" s="79"/>
      <c r="BB168" s="56"/>
      <c r="BC168" s="2"/>
      <c r="BD168" s="79"/>
      <c r="BE168" s="79"/>
      <c r="BF168" s="56"/>
      <c r="BG168" s="2"/>
      <c r="BH168" s="79"/>
      <c r="BI168" s="79"/>
      <c r="BJ168" s="56"/>
    </row>
    <row r="169" spans="1:62" s="1" customFormat="1" ht="15" customHeight="1" x14ac:dyDescent="0.25">
      <c r="A169" s="66" t="s">
        <v>36</v>
      </c>
      <c r="B169" s="66"/>
      <c r="C169" s="66"/>
      <c r="D169" s="66"/>
      <c r="E169" s="66"/>
      <c r="F169" s="66"/>
      <c r="G169" s="66"/>
      <c r="H169" s="66"/>
      <c r="I169" s="66"/>
      <c r="J169" s="66"/>
      <c r="K169" s="66"/>
      <c r="L169" s="66"/>
      <c r="M169" s="66"/>
      <c r="N169" s="66"/>
      <c r="O169" s="68"/>
      <c r="P169" s="68"/>
      <c r="Q169" s="66"/>
      <c r="R169" s="69"/>
      <c r="S169" s="66"/>
      <c r="T169" s="66"/>
      <c r="U169" s="66"/>
      <c r="V169" s="66"/>
      <c r="W169" s="66"/>
      <c r="X169" s="70"/>
      <c r="Y169" s="69"/>
      <c r="Z169" s="69"/>
      <c r="AA169" s="71"/>
      <c r="AB169" s="69"/>
      <c r="AC169" s="72"/>
      <c r="AD169" s="70"/>
      <c r="AE169" s="70"/>
      <c r="AF169" s="69"/>
      <c r="AG169" s="71"/>
      <c r="AH169" s="69"/>
      <c r="AI169" s="72"/>
      <c r="AJ169" s="70"/>
      <c r="AK169" s="70"/>
      <c r="AL169" s="69"/>
      <c r="AM169" s="73"/>
      <c r="AN169" s="70"/>
      <c r="AO169" s="70"/>
      <c r="AP169" s="69"/>
      <c r="AQ169" s="73"/>
      <c r="AR169" s="74"/>
      <c r="AS169" s="74"/>
      <c r="AT169" s="75"/>
      <c r="AU169" s="14"/>
      <c r="AV169" s="76"/>
      <c r="AW169" s="76"/>
      <c r="AX169" s="77"/>
      <c r="AY169" s="2"/>
      <c r="AZ169" s="76"/>
      <c r="BA169" s="76"/>
      <c r="BB169" s="77"/>
      <c r="BC169" s="2"/>
      <c r="BD169" s="76"/>
      <c r="BE169" s="76"/>
      <c r="BF169" s="77"/>
      <c r="BG169" s="2"/>
      <c r="BH169" s="76"/>
      <c r="BI169" s="76"/>
      <c r="BJ169" s="77"/>
    </row>
    <row r="170" spans="1:62" s="1" customFormat="1" ht="15" customHeight="1" x14ac:dyDescent="0.25">
      <c r="A170" s="41" t="s">
        <v>22</v>
      </c>
      <c r="B170" s="43">
        <v>89.08</v>
      </c>
      <c r="C170" s="43">
        <f t="shared" ref="C170:C172" si="705">+B170*$C$5</f>
        <v>12.471200000000001</v>
      </c>
      <c r="D170" s="43">
        <f t="shared" ref="D170:D172" si="706">+B170+C170</f>
        <v>101.55119999999999</v>
      </c>
      <c r="E170" s="44">
        <v>0</v>
      </c>
      <c r="F170" s="43">
        <f t="shared" ref="F170:F172" si="707">+B170*E170</f>
        <v>0</v>
      </c>
      <c r="G170" s="43">
        <f t="shared" ref="G170:G172" si="708">+B170+F170</f>
        <v>89.08</v>
      </c>
      <c r="H170" s="43">
        <f t="shared" ref="H170:H172" si="709">+G170*$H$5</f>
        <v>12.471200000000001</v>
      </c>
      <c r="I170" s="43">
        <f t="shared" ref="I170:I172" si="710">+G170+H170</f>
        <v>101.55119999999999</v>
      </c>
      <c r="J170" s="44">
        <v>0.03</v>
      </c>
      <c r="K170" s="43">
        <f t="shared" ref="K170:K172" si="711">+G170*J170</f>
        <v>2.6723999999999997</v>
      </c>
      <c r="L170" s="43">
        <f t="shared" ref="L170:L172" si="712">+G170+K170</f>
        <v>91.752399999999994</v>
      </c>
      <c r="M170" s="43">
        <f t="shared" ref="M170:M172" si="713">+L170*$M$5</f>
        <v>12.845336</v>
      </c>
      <c r="N170" s="43">
        <f t="shared" ref="N170:N172" si="714">+L170+M170</f>
        <v>104.597736</v>
      </c>
      <c r="O170" s="41">
        <v>91.76</v>
      </c>
      <c r="P170" s="41">
        <v>104.6</v>
      </c>
      <c r="Q170" s="47">
        <v>0.03</v>
      </c>
      <c r="R170" s="48"/>
      <c r="S170" s="44">
        <v>0.05</v>
      </c>
      <c r="T170" s="45">
        <f t="shared" ref="T170:T172" si="715">+L170*S170</f>
        <v>4.5876200000000003</v>
      </c>
      <c r="U170" s="45">
        <f t="shared" ref="U170:U172" si="716">+L170+T170</f>
        <v>96.340019999999996</v>
      </c>
      <c r="V170" s="43">
        <f t="shared" ref="V170:V172" si="717">+U170*$V$5</f>
        <v>13.487602800000001</v>
      </c>
      <c r="W170" s="43">
        <f t="shared" ref="W170:W172" si="718">+U170+V170</f>
        <v>109.8276228</v>
      </c>
      <c r="X170" s="64">
        <v>96.34</v>
      </c>
      <c r="Y170" s="48">
        <f t="shared" ref="Y170:Y172" si="719">+X170*$Y$5</f>
        <v>13.487600000000002</v>
      </c>
      <c r="Z170" s="64">
        <f t="shared" ref="Z170:Z172" si="720">+X170+Y170</f>
        <v>109.8276</v>
      </c>
      <c r="AA170" s="49">
        <v>0.15</v>
      </c>
      <c r="AB170" s="64">
        <f t="shared" ref="AB170:AB172" si="721">X170*AA170</f>
        <v>14.451000000000001</v>
      </c>
      <c r="AC170" s="50">
        <f t="shared" ref="AC170" si="722">+X170+AB170</f>
        <v>110.791</v>
      </c>
      <c r="AD170" s="64">
        <v>110.79</v>
      </c>
      <c r="AE170" s="64">
        <f t="shared" ref="AE170:AE172" si="723">+AD170*$Y$5</f>
        <v>15.510600000000002</v>
      </c>
      <c r="AF170" s="64">
        <f t="shared" ref="AF170:AF172" si="724">+AD170+AE170</f>
        <v>126.3006</v>
      </c>
      <c r="AG170" s="49">
        <v>0.06</v>
      </c>
      <c r="AH170" s="48">
        <f t="shared" ref="AH170:AH172" si="725">AD170*AG170</f>
        <v>6.6474000000000002</v>
      </c>
      <c r="AI170" s="50">
        <f t="shared" ref="AI170:AI172" si="726">+AD170+AH170</f>
        <v>117.43740000000001</v>
      </c>
      <c r="AJ170" s="64">
        <v>117.44</v>
      </c>
      <c r="AK170" s="64">
        <f t="shared" ref="AK170:AK172" si="727">+AJ170*$Y$5</f>
        <v>16.441600000000001</v>
      </c>
      <c r="AL170" s="64">
        <f t="shared" ref="AL170:AL172" si="728">+AJ170+AK170</f>
        <v>133.88159999999999</v>
      </c>
      <c r="AM170" s="20">
        <v>0.125</v>
      </c>
      <c r="AN170" s="64">
        <f t="shared" ref="AN170:AN172" si="729">+AJ170*AM170+AJ170</f>
        <v>132.12</v>
      </c>
      <c r="AO170" s="64">
        <f t="shared" ref="AO170:AO172" si="730">+AN170*$Y$5</f>
        <v>18.496800000000004</v>
      </c>
      <c r="AP170" s="64">
        <f t="shared" ref="AP170:AP172" si="731">+AN170+AO170</f>
        <v>150.61680000000001</v>
      </c>
      <c r="AQ170" s="20">
        <v>0.1</v>
      </c>
      <c r="AR170" s="78">
        <f t="shared" ref="AR170:AR172" si="732">+AN170*AQ170+AN170</f>
        <v>145.33199999999999</v>
      </c>
      <c r="AS170" s="78">
        <f t="shared" ref="AS170:AS172" si="733">+AR170*$Y$5</f>
        <v>20.34648</v>
      </c>
      <c r="AT170" s="78">
        <f t="shared" ref="AT170:AT172" si="734">+AR170+AS170</f>
        <v>165.67847999999998</v>
      </c>
      <c r="AU170" s="14">
        <v>6.3600000000000004E-2</v>
      </c>
      <c r="AV170" s="79">
        <f t="shared" ref="AV170:AV172" si="735">+AR170*AU170+AR170</f>
        <v>154.5751152</v>
      </c>
      <c r="AW170" s="79">
        <f t="shared" ref="AW170:AW172" si="736">+AV170*$Y$5</f>
        <v>21.640516128000002</v>
      </c>
      <c r="AX170" s="79">
        <f t="shared" ref="AX170:AX172" si="737">+AV170+AW170</f>
        <v>176.215631328</v>
      </c>
      <c r="AY170" s="268">
        <v>7.0000000000000007E-2</v>
      </c>
      <c r="AZ170" s="79">
        <f t="shared" ref="AZ170:AZ172" si="738">+AV170*AY170+AV170</f>
        <v>165.395373264</v>
      </c>
      <c r="BA170" s="79">
        <f t="shared" ref="BA170:BA172" si="739">+AZ170*$BA$5</f>
        <v>24.809305989599999</v>
      </c>
      <c r="BB170" s="79">
        <f t="shared" ref="BB170:BB172" si="740">+AZ170+BA170</f>
        <v>190.20467925360001</v>
      </c>
      <c r="BC170" s="268">
        <v>0.06</v>
      </c>
      <c r="BD170" s="79">
        <f t="shared" ref="BD170:BD172" si="741">+AZ170*BC170+AZ170</f>
        <v>175.31909565984</v>
      </c>
      <c r="BE170" s="79">
        <f t="shared" ref="BE170:BE172" si="742">+BD170*$BA$5</f>
        <v>26.297864348975999</v>
      </c>
      <c r="BF170" s="79">
        <f t="shared" ref="BF170:BF172" si="743">+BD170+BE170</f>
        <v>201.61696000881599</v>
      </c>
      <c r="BG170" s="268">
        <v>0.05</v>
      </c>
      <c r="BH170" s="79">
        <f t="shared" ref="BH170:BH172" si="744">+BD170*BG170+BD170</f>
        <v>184.085050442832</v>
      </c>
      <c r="BI170" s="79">
        <f t="shared" ref="BI170:BI172" si="745">+BH170*$BA$5</f>
        <v>27.612757566424801</v>
      </c>
      <c r="BJ170" s="79">
        <f t="shared" ref="BJ170:BJ172" si="746">+BH170+BI170</f>
        <v>211.69780800925679</v>
      </c>
    </row>
    <row r="171" spans="1:62" s="1" customFormat="1" ht="15" customHeight="1" x14ac:dyDescent="0.25">
      <c r="A171" s="41" t="s">
        <v>399</v>
      </c>
      <c r="B171" s="43">
        <v>45.59</v>
      </c>
      <c r="C171" s="43">
        <f t="shared" si="705"/>
        <v>6.3826000000000009</v>
      </c>
      <c r="D171" s="43">
        <f t="shared" si="706"/>
        <v>51.972600000000007</v>
      </c>
      <c r="E171" s="44">
        <v>0</v>
      </c>
      <c r="F171" s="43">
        <f t="shared" si="707"/>
        <v>0</v>
      </c>
      <c r="G171" s="43">
        <f t="shared" si="708"/>
        <v>45.59</v>
      </c>
      <c r="H171" s="43">
        <f t="shared" si="709"/>
        <v>6.3826000000000009</v>
      </c>
      <c r="I171" s="43">
        <f t="shared" si="710"/>
        <v>51.972600000000007</v>
      </c>
      <c r="J171" s="44">
        <v>3.0200000000000001E-2</v>
      </c>
      <c r="K171" s="43">
        <f t="shared" si="711"/>
        <v>1.3768180000000001</v>
      </c>
      <c r="L171" s="43">
        <f t="shared" si="712"/>
        <v>46.966818000000004</v>
      </c>
      <c r="M171" s="43">
        <f t="shared" si="713"/>
        <v>6.5753545200000012</v>
      </c>
      <c r="N171" s="43">
        <f t="shared" si="714"/>
        <v>53.542172520000008</v>
      </c>
      <c r="O171" s="41">
        <v>46.96</v>
      </c>
      <c r="P171" s="41">
        <v>53.54</v>
      </c>
      <c r="Q171" s="47">
        <v>0.03</v>
      </c>
      <c r="R171" s="48"/>
      <c r="S171" s="44">
        <v>0.05</v>
      </c>
      <c r="T171" s="45">
        <f t="shared" si="715"/>
        <v>2.3483409000000002</v>
      </c>
      <c r="U171" s="45">
        <f t="shared" si="716"/>
        <v>49.3151589</v>
      </c>
      <c r="V171" s="43">
        <f t="shared" si="717"/>
        <v>6.9041222460000009</v>
      </c>
      <c r="W171" s="43">
        <f t="shared" si="718"/>
        <v>56.219281146</v>
      </c>
      <c r="X171" s="64">
        <v>49.32</v>
      </c>
      <c r="Y171" s="48">
        <f t="shared" si="719"/>
        <v>6.9048000000000007</v>
      </c>
      <c r="Z171" s="64">
        <f t="shared" si="720"/>
        <v>56.224800000000002</v>
      </c>
      <c r="AA171" s="49">
        <v>0</v>
      </c>
      <c r="AB171" s="64">
        <f t="shared" si="721"/>
        <v>0</v>
      </c>
      <c r="AC171" s="50">
        <v>0</v>
      </c>
      <c r="AD171" s="64" t="e">
        <f>#REF!</f>
        <v>#REF!</v>
      </c>
      <c r="AE171" s="64" t="e">
        <f t="shared" si="723"/>
        <v>#REF!</v>
      </c>
      <c r="AF171" s="64" t="e">
        <f t="shared" si="724"/>
        <v>#REF!</v>
      </c>
      <c r="AG171" s="49">
        <v>0.06</v>
      </c>
      <c r="AH171" s="48" t="e">
        <f t="shared" si="725"/>
        <v>#REF!</v>
      </c>
      <c r="AI171" s="50" t="e">
        <f t="shared" si="726"/>
        <v>#REF!</v>
      </c>
      <c r="AJ171" s="64">
        <v>5.89</v>
      </c>
      <c r="AK171" s="64">
        <f t="shared" si="727"/>
        <v>0.8246</v>
      </c>
      <c r="AL171" s="64">
        <f t="shared" si="728"/>
        <v>6.7145999999999999</v>
      </c>
      <c r="AM171" s="20">
        <v>0.125</v>
      </c>
      <c r="AN171" s="64">
        <f t="shared" si="729"/>
        <v>6.6262499999999998</v>
      </c>
      <c r="AO171" s="64">
        <f t="shared" si="730"/>
        <v>0.92767500000000003</v>
      </c>
      <c r="AP171" s="64">
        <f t="shared" si="731"/>
        <v>7.5539249999999996</v>
      </c>
      <c r="AQ171" s="20">
        <v>0.1</v>
      </c>
      <c r="AR171" s="78">
        <f t="shared" si="732"/>
        <v>7.288875</v>
      </c>
      <c r="AS171" s="78">
        <f t="shared" si="733"/>
        <v>1.0204425000000001</v>
      </c>
      <c r="AT171" s="78">
        <f t="shared" si="734"/>
        <v>8.3093175000000006</v>
      </c>
      <c r="AU171" s="14">
        <v>6.3600000000000004E-2</v>
      </c>
      <c r="AV171" s="79">
        <f t="shared" si="735"/>
        <v>7.75244745</v>
      </c>
      <c r="AW171" s="79">
        <f t="shared" si="736"/>
        <v>1.0853426430000002</v>
      </c>
      <c r="AX171" s="79">
        <f t="shared" si="737"/>
        <v>8.8377900930000006</v>
      </c>
      <c r="AY171" s="268">
        <v>7.0000000000000007E-2</v>
      </c>
      <c r="AZ171" s="79">
        <f t="shared" si="738"/>
        <v>8.2951187715000003</v>
      </c>
      <c r="BA171" s="79">
        <f t="shared" si="739"/>
        <v>1.244267815725</v>
      </c>
      <c r="BB171" s="79">
        <f t="shared" si="740"/>
        <v>9.5393865872249997</v>
      </c>
      <c r="BC171" s="268">
        <v>0.06</v>
      </c>
      <c r="BD171" s="79">
        <f t="shared" si="741"/>
        <v>8.7928258977900011</v>
      </c>
      <c r="BE171" s="79">
        <f t="shared" si="742"/>
        <v>1.3189238846685001</v>
      </c>
      <c r="BF171" s="79">
        <f t="shared" si="743"/>
        <v>10.111749782458501</v>
      </c>
      <c r="BG171" s="268">
        <v>0.05</v>
      </c>
      <c r="BH171" s="79">
        <f t="shared" si="744"/>
        <v>9.2324671926795006</v>
      </c>
      <c r="BI171" s="79">
        <f t="shared" si="745"/>
        <v>1.384870078901925</v>
      </c>
      <c r="BJ171" s="79">
        <f t="shared" si="746"/>
        <v>10.617337271581425</v>
      </c>
    </row>
    <row r="172" spans="1:62" s="1" customFormat="1" ht="15" customHeight="1" x14ac:dyDescent="0.25">
      <c r="A172" s="41" t="s">
        <v>35</v>
      </c>
      <c r="B172" s="43">
        <v>103.34</v>
      </c>
      <c r="C172" s="43">
        <f t="shared" si="705"/>
        <v>14.467600000000003</v>
      </c>
      <c r="D172" s="43">
        <f t="shared" si="706"/>
        <v>117.80760000000001</v>
      </c>
      <c r="E172" s="44">
        <v>0</v>
      </c>
      <c r="F172" s="43">
        <f t="shared" si="707"/>
        <v>0</v>
      </c>
      <c r="G172" s="43">
        <f t="shared" si="708"/>
        <v>103.34</v>
      </c>
      <c r="H172" s="43">
        <f t="shared" si="709"/>
        <v>14.467600000000003</v>
      </c>
      <c r="I172" s="43">
        <f t="shared" si="710"/>
        <v>117.80760000000001</v>
      </c>
      <c r="J172" s="44">
        <v>0.03</v>
      </c>
      <c r="K172" s="43">
        <f t="shared" si="711"/>
        <v>3.1002000000000001</v>
      </c>
      <c r="L172" s="43">
        <f t="shared" si="712"/>
        <v>106.4402</v>
      </c>
      <c r="M172" s="43">
        <f t="shared" si="713"/>
        <v>14.901628000000002</v>
      </c>
      <c r="N172" s="43">
        <f t="shared" si="714"/>
        <v>121.34182800000001</v>
      </c>
      <c r="O172" s="41">
        <v>106.44</v>
      </c>
      <c r="P172" s="41">
        <v>121.34</v>
      </c>
      <c r="Q172" s="47">
        <v>0.03</v>
      </c>
      <c r="R172" s="48"/>
      <c r="S172" s="44">
        <v>0.05</v>
      </c>
      <c r="T172" s="45">
        <f t="shared" si="715"/>
        <v>5.3220100000000006</v>
      </c>
      <c r="U172" s="45">
        <f t="shared" si="716"/>
        <v>111.76221000000001</v>
      </c>
      <c r="V172" s="43">
        <f t="shared" si="717"/>
        <v>15.646709400000002</v>
      </c>
      <c r="W172" s="43">
        <f t="shared" si="718"/>
        <v>127.40891940000002</v>
      </c>
      <c r="X172" s="64">
        <v>111.76</v>
      </c>
      <c r="Y172" s="48">
        <f t="shared" si="719"/>
        <v>15.646400000000002</v>
      </c>
      <c r="Z172" s="64">
        <f t="shared" si="720"/>
        <v>127.4064</v>
      </c>
      <c r="AA172" s="49">
        <v>0.15</v>
      </c>
      <c r="AB172" s="64">
        <f t="shared" si="721"/>
        <v>16.763999999999999</v>
      </c>
      <c r="AC172" s="50">
        <f t="shared" ref="AC172" si="747">+X172+AB172</f>
        <v>128.524</v>
      </c>
      <c r="AD172" s="64">
        <v>128.52000000000001</v>
      </c>
      <c r="AE172" s="64">
        <f t="shared" si="723"/>
        <v>17.992800000000003</v>
      </c>
      <c r="AF172" s="64">
        <f t="shared" si="724"/>
        <v>146.51280000000003</v>
      </c>
      <c r="AG172" s="49">
        <v>0.06</v>
      </c>
      <c r="AH172" s="48">
        <f t="shared" si="725"/>
        <v>7.7112000000000007</v>
      </c>
      <c r="AI172" s="50">
        <f t="shared" si="726"/>
        <v>136.2312</v>
      </c>
      <c r="AJ172" s="64">
        <v>136.22999999999999</v>
      </c>
      <c r="AK172" s="64">
        <f t="shared" si="727"/>
        <v>19.072199999999999</v>
      </c>
      <c r="AL172" s="64">
        <f t="shared" si="728"/>
        <v>155.3022</v>
      </c>
      <c r="AM172" s="20">
        <v>0.125</v>
      </c>
      <c r="AN172" s="64">
        <f t="shared" si="729"/>
        <v>153.25874999999999</v>
      </c>
      <c r="AO172" s="64">
        <f t="shared" si="730"/>
        <v>21.456225</v>
      </c>
      <c r="AP172" s="64">
        <f t="shared" si="731"/>
        <v>174.71497499999998</v>
      </c>
      <c r="AQ172" s="20">
        <v>0.1</v>
      </c>
      <c r="AR172" s="78">
        <f t="shared" si="732"/>
        <v>168.58462499999999</v>
      </c>
      <c r="AS172" s="78">
        <f t="shared" si="733"/>
        <v>23.601847500000002</v>
      </c>
      <c r="AT172" s="78">
        <f t="shared" si="734"/>
        <v>192.18647249999998</v>
      </c>
      <c r="AU172" s="14">
        <v>6.3600000000000004E-2</v>
      </c>
      <c r="AV172" s="79">
        <f t="shared" si="735"/>
        <v>179.30660714999999</v>
      </c>
      <c r="AW172" s="79">
        <f t="shared" si="736"/>
        <v>25.102925001000003</v>
      </c>
      <c r="AX172" s="79">
        <f t="shared" si="737"/>
        <v>204.40953215100001</v>
      </c>
      <c r="AY172" s="268">
        <v>7.0000000000000007E-2</v>
      </c>
      <c r="AZ172" s="79">
        <f t="shared" si="738"/>
        <v>191.8580696505</v>
      </c>
      <c r="BA172" s="79">
        <f t="shared" si="739"/>
        <v>28.778710447574998</v>
      </c>
      <c r="BB172" s="79">
        <f t="shared" si="740"/>
        <v>220.63678009807501</v>
      </c>
      <c r="BC172" s="268">
        <v>0.06</v>
      </c>
      <c r="BD172" s="79">
        <f t="shared" si="741"/>
        <v>203.36955382952999</v>
      </c>
      <c r="BE172" s="79">
        <f t="shared" si="742"/>
        <v>30.505433074429497</v>
      </c>
      <c r="BF172" s="79">
        <f t="shared" si="743"/>
        <v>233.8749869039595</v>
      </c>
      <c r="BG172" s="268">
        <v>0.05</v>
      </c>
      <c r="BH172" s="79">
        <f t="shared" si="744"/>
        <v>213.5380315210065</v>
      </c>
      <c r="BI172" s="79">
        <f t="shared" si="745"/>
        <v>32.030704728150972</v>
      </c>
      <c r="BJ172" s="79">
        <f t="shared" si="746"/>
        <v>245.56873624915747</v>
      </c>
    </row>
    <row r="173" spans="1:62" s="1" customFormat="1" ht="15" customHeight="1" x14ac:dyDescent="0.25">
      <c r="A173" s="66" t="s">
        <v>38</v>
      </c>
      <c r="B173" s="66"/>
      <c r="C173" s="66"/>
      <c r="D173" s="66"/>
      <c r="E173" s="66"/>
      <c r="F173" s="66"/>
      <c r="G173" s="66"/>
      <c r="H173" s="66"/>
      <c r="I173" s="66"/>
      <c r="J173" s="66"/>
      <c r="K173" s="66"/>
      <c r="L173" s="66"/>
      <c r="M173" s="66"/>
      <c r="N173" s="66"/>
      <c r="O173" s="68"/>
      <c r="P173" s="68"/>
      <c r="Q173" s="66"/>
      <c r="R173" s="69"/>
      <c r="S173" s="66"/>
      <c r="T173" s="66"/>
      <c r="U173" s="66"/>
      <c r="V173" s="66"/>
      <c r="W173" s="66"/>
      <c r="X173" s="70"/>
      <c r="Y173" s="69"/>
      <c r="Z173" s="69"/>
      <c r="AA173" s="71"/>
      <c r="AB173" s="69"/>
      <c r="AC173" s="72"/>
      <c r="AD173" s="70"/>
      <c r="AE173" s="70"/>
      <c r="AF173" s="69"/>
      <c r="AG173" s="71"/>
      <c r="AH173" s="69"/>
      <c r="AI173" s="72"/>
      <c r="AJ173" s="70"/>
      <c r="AK173" s="70"/>
      <c r="AL173" s="69"/>
      <c r="AM173" s="73"/>
      <c r="AN173" s="70"/>
      <c r="AO173" s="70"/>
      <c r="AP173" s="69"/>
      <c r="AQ173" s="73"/>
      <c r="AR173" s="74"/>
      <c r="AS173" s="74"/>
      <c r="AT173" s="75"/>
      <c r="AU173" s="14"/>
      <c r="AV173" s="76"/>
      <c r="AW173" s="76"/>
      <c r="AX173" s="77"/>
      <c r="AY173" s="2"/>
      <c r="AZ173" s="76"/>
      <c r="BA173" s="76"/>
      <c r="BB173" s="77"/>
      <c r="BC173" s="2"/>
      <c r="BD173" s="76"/>
      <c r="BE173" s="76"/>
      <c r="BF173" s="77"/>
      <c r="BG173" s="2"/>
      <c r="BH173" s="76"/>
      <c r="BI173" s="76"/>
      <c r="BJ173" s="77"/>
    </row>
    <row r="174" spans="1:62" s="1" customFormat="1" ht="15" customHeight="1" x14ac:dyDescent="0.25">
      <c r="A174" s="41" t="s">
        <v>22</v>
      </c>
      <c r="B174" s="43">
        <v>112.84</v>
      </c>
      <c r="C174" s="43">
        <f t="shared" ref="C174:C179" si="748">+B174*$C$5</f>
        <v>15.797600000000003</v>
      </c>
      <c r="D174" s="43">
        <f t="shared" ref="D174:D179" si="749">+B174+C174</f>
        <v>128.63760000000002</v>
      </c>
      <c r="E174" s="44">
        <v>0</v>
      </c>
      <c r="F174" s="43">
        <f t="shared" ref="F174:F179" si="750">+B174*E174</f>
        <v>0</v>
      </c>
      <c r="G174" s="43">
        <f t="shared" ref="G174:G179" si="751">+B174+F174</f>
        <v>112.84</v>
      </c>
      <c r="H174" s="43">
        <f t="shared" ref="H174:H179" si="752">+G174*$H$5</f>
        <v>15.797600000000003</v>
      </c>
      <c r="I174" s="43">
        <f t="shared" ref="I174:I179" si="753">+G174+H174</f>
        <v>128.63760000000002</v>
      </c>
      <c r="J174" s="44">
        <v>0.03</v>
      </c>
      <c r="K174" s="43">
        <f t="shared" ref="K174:K179" si="754">+G174*J174</f>
        <v>3.3851999999999998</v>
      </c>
      <c r="L174" s="43">
        <f t="shared" ref="L174:L179" si="755">+G174+K174</f>
        <v>116.2252</v>
      </c>
      <c r="M174" s="43">
        <f t="shared" ref="M174:M179" si="756">+L174*$M$5</f>
        <v>16.271528</v>
      </c>
      <c r="N174" s="43">
        <f t="shared" ref="N174:N179" si="757">+L174+M174</f>
        <v>132.49672799999999</v>
      </c>
      <c r="O174" s="41">
        <v>116.23</v>
      </c>
      <c r="P174" s="41">
        <v>132.5</v>
      </c>
      <c r="Q174" s="47">
        <v>0.03</v>
      </c>
      <c r="R174" s="48"/>
      <c r="S174" s="44">
        <v>0.05</v>
      </c>
      <c r="T174" s="45">
        <f t="shared" ref="T174:T179" si="758">+L174*S174</f>
        <v>5.8112600000000008</v>
      </c>
      <c r="U174" s="45">
        <f t="shared" ref="U174:U179" si="759">+L174+T174</f>
        <v>122.03646000000001</v>
      </c>
      <c r="V174" s="43">
        <f t="shared" ref="V174:V179" si="760">+U174*$V$5</f>
        <v>17.085104400000002</v>
      </c>
      <c r="W174" s="43">
        <f t="shared" ref="W174:W179" si="761">+U174+V174</f>
        <v>139.12156440000001</v>
      </c>
      <c r="X174" s="64">
        <v>122.04</v>
      </c>
      <c r="Y174" s="48">
        <f t="shared" ref="Y174:Y176" si="762">+X174*$Y$5</f>
        <v>17.085600000000003</v>
      </c>
      <c r="Z174" s="64">
        <f t="shared" ref="Z174:Z176" si="763">+X174+Y174</f>
        <v>139.12560000000002</v>
      </c>
      <c r="AA174" s="49">
        <v>0.15</v>
      </c>
      <c r="AB174" s="64">
        <f t="shared" ref="AB174:AB176" si="764">X174*AA174</f>
        <v>18.306000000000001</v>
      </c>
      <c r="AC174" s="50">
        <f t="shared" ref="AC174:AC176" si="765">+X174+AB174</f>
        <v>140.346</v>
      </c>
      <c r="AD174" s="64">
        <v>140.35</v>
      </c>
      <c r="AE174" s="64">
        <f t="shared" ref="AE174:AE176" si="766">+AD174*$Y$5</f>
        <v>19.649000000000001</v>
      </c>
      <c r="AF174" s="64">
        <f t="shared" ref="AF174:AF176" si="767">+AD174+AE174</f>
        <v>159.999</v>
      </c>
      <c r="AG174" s="49">
        <v>0.06</v>
      </c>
      <c r="AH174" s="48">
        <f t="shared" ref="AH174:AH176" si="768">AD174*AG174</f>
        <v>8.4209999999999994</v>
      </c>
      <c r="AI174" s="50">
        <f t="shared" ref="AI174:AI176" si="769">+AD174+AH174</f>
        <v>148.77099999999999</v>
      </c>
      <c r="AJ174" s="64">
        <v>148.77000000000001</v>
      </c>
      <c r="AK174" s="64">
        <f t="shared" ref="AK174:AK176" si="770">+AJ174*$Y$5</f>
        <v>20.827800000000003</v>
      </c>
      <c r="AL174" s="64">
        <f t="shared" ref="AL174:AL176" si="771">+AJ174+AK174</f>
        <v>169.59780000000001</v>
      </c>
      <c r="AM174" s="20">
        <v>0.125</v>
      </c>
      <c r="AN174" s="64">
        <f t="shared" ref="AN174:AN176" si="772">+AJ174*AM174+AJ174</f>
        <v>167.36625000000001</v>
      </c>
      <c r="AO174" s="64">
        <f t="shared" ref="AO174:AO176" si="773">+AN174*$Y$5</f>
        <v>23.431275000000003</v>
      </c>
      <c r="AP174" s="64">
        <f t="shared" ref="AP174:AP176" si="774">+AN174+AO174</f>
        <v>190.79752500000001</v>
      </c>
      <c r="AQ174" s="20">
        <v>0.1</v>
      </c>
      <c r="AR174" s="78">
        <f t="shared" ref="AR174:AR176" si="775">+AN174*AQ174+AN174</f>
        <v>184.10287500000001</v>
      </c>
      <c r="AS174" s="78">
        <f t="shared" ref="AS174:AS176" si="776">+AR174*$Y$5</f>
        <v>25.774402500000004</v>
      </c>
      <c r="AT174" s="78">
        <f t="shared" ref="AT174:AT176" si="777">+AR174+AS174</f>
        <v>209.87727750000002</v>
      </c>
      <c r="AU174" s="14">
        <v>6.3600000000000004E-2</v>
      </c>
      <c r="AV174" s="79">
        <f t="shared" ref="AV174:AV176" si="778">+AR174*AU174+AR174</f>
        <v>195.81181785000001</v>
      </c>
      <c r="AW174" s="79">
        <f t="shared" ref="AW174:AW176" si="779">+AV174*$Y$5</f>
        <v>27.413654499000003</v>
      </c>
      <c r="AX174" s="79">
        <f t="shared" ref="AX174:AX176" si="780">+AV174+AW174</f>
        <v>223.22547234900003</v>
      </c>
      <c r="AY174" s="268">
        <v>7.0000000000000007E-2</v>
      </c>
      <c r="AZ174" s="79">
        <f t="shared" ref="AZ174:AZ176" si="781">+AV174*AY174+AV174</f>
        <v>209.51864509950002</v>
      </c>
      <c r="BA174" s="79">
        <f t="shared" ref="BA174:BA176" si="782">+AZ174*$BA$5</f>
        <v>31.427796764925002</v>
      </c>
      <c r="BB174" s="79">
        <f t="shared" ref="BB174:BB176" si="783">+AZ174+BA174</f>
        <v>240.94644186442503</v>
      </c>
      <c r="BC174" s="268">
        <v>0.06</v>
      </c>
      <c r="BD174" s="79">
        <f t="shared" ref="BD174:BD176" si="784">+AZ174*BC174+AZ174</f>
        <v>222.08976380547003</v>
      </c>
      <c r="BE174" s="79">
        <f t="shared" ref="BE174:BE176" si="785">+BD174*$BA$5</f>
        <v>33.3134645708205</v>
      </c>
      <c r="BF174" s="79">
        <f t="shared" ref="BF174:BF176" si="786">+BD174+BE174</f>
        <v>255.40322837629054</v>
      </c>
      <c r="BG174" s="268">
        <v>0.05</v>
      </c>
      <c r="BH174" s="79">
        <f t="shared" ref="BH174:BH176" si="787">+BD174*BG174+BD174</f>
        <v>233.19425199574354</v>
      </c>
      <c r="BI174" s="79">
        <f t="shared" ref="BI174:BI176" si="788">+BH174*$BA$5</f>
        <v>34.979137799361531</v>
      </c>
      <c r="BJ174" s="79">
        <f t="shared" ref="BJ174:BJ176" si="789">+BH174+BI174</f>
        <v>268.17338979510509</v>
      </c>
    </row>
    <row r="175" spans="1:62" s="1" customFormat="1" ht="15" customHeight="1" x14ac:dyDescent="0.25">
      <c r="A175" s="41" t="s">
        <v>400</v>
      </c>
      <c r="B175" s="43">
        <v>44.03</v>
      </c>
      <c r="C175" s="43">
        <f t="shared" si="748"/>
        <v>6.164200000000001</v>
      </c>
      <c r="D175" s="43">
        <f t="shared" si="749"/>
        <v>50.194200000000002</v>
      </c>
      <c r="E175" s="44">
        <v>0</v>
      </c>
      <c r="F175" s="43">
        <f t="shared" si="750"/>
        <v>0</v>
      </c>
      <c r="G175" s="43">
        <f t="shared" si="751"/>
        <v>44.03</v>
      </c>
      <c r="H175" s="43">
        <f t="shared" si="752"/>
        <v>6.164200000000001</v>
      </c>
      <c r="I175" s="43">
        <f t="shared" si="753"/>
        <v>50.194200000000002</v>
      </c>
      <c r="J175" s="44">
        <v>0.03</v>
      </c>
      <c r="K175" s="43">
        <f t="shared" si="754"/>
        <v>1.3209</v>
      </c>
      <c r="L175" s="43">
        <f t="shared" si="755"/>
        <v>45.350900000000003</v>
      </c>
      <c r="M175" s="43">
        <f t="shared" si="756"/>
        <v>6.3491260000000009</v>
      </c>
      <c r="N175" s="43">
        <f t="shared" si="757"/>
        <v>51.700026000000001</v>
      </c>
      <c r="O175" s="41">
        <v>45.35</v>
      </c>
      <c r="P175" s="41">
        <v>51.7</v>
      </c>
      <c r="Q175" s="47">
        <v>0.03</v>
      </c>
      <c r="R175" s="48"/>
      <c r="S175" s="44">
        <v>0.05</v>
      </c>
      <c r="T175" s="45">
        <f t="shared" si="758"/>
        <v>2.2675450000000001</v>
      </c>
      <c r="U175" s="45">
        <f t="shared" si="759"/>
        <v>47.618445000000001</v>
      </c>
      <c r="V175" s="43">
        <f t="shared" si="760"/>
        <v>6.6665823000000008</v>
      </c>
      <c r="W175" s="43">
        <f t="shared" si="761"/>
        <v>54.285027300000003</v>
      </c>
      <c r="X175" s="64">
        <v>47.62</v>
      </c>
      <c r="Y175" s="48">
        <f t="shared" si="762"/>
        <v>6.6668000000000003</v>
      </c>
      <c r="Z175" s="64">
        <f t="shared" si="763"/>
        <v>54.286799999999999</v>
      </c>
      <c r="AA175" s="49">
        <v>0.15</v>
      </c>
      <c r="AB175" s="64">
        <f t="shared" si="764"/>
        <v>7.1429999999999998</v>
      </c>
      <c r="AC175" s="50">
        <f t="shared" si="765"/>
        <v>54.762999999999998</v>
      </c>
      <c r="AD175" s="64" t="e">
        <f>#REF!</f>
        <v>#REF!</v>
      </c>
      <c r="AE175" s="64" t="e">
        <f t="shared" si="766"/>
        <v>#REF!</v>
      </c>
      <c r="AF175" s="64" t="e">
        <f t="shared" si="767"/>
        <v>#REF!</v>
      </c>
      <c r="AG175" s="49">
        <v>0.06</v>
      </c>
      <c r="AH175" s="48" t="e">
        <f t="shared" si="768"/>
        <v>#REF!</v>
      </c>
      <c r="AI175" s="50" t="e">
        <f t="shared" si="769"/>
        <v>#REF!</v>
      </c>
      <c r="AJ175" s="64">
        <v>9.65</v>
      </c>
      <c r="AK175" s="64">
        <f t="shared" si="770"/>
        <v>1.3510000000000002</v>
      </c>
      <c r="AL175" s="64">
        <f t="shared" si="771"/>
        <v>11.001000000000001</v>
      </c>
      <c r="AM175" s="20">
        <v>0.125</v>
      </c>
      <c r="AN175" s="64">
        <f t="shared" si="772"/>
        <v>10.856250000000001</v>
      </c>
      <c r="AO175" s="64">
        <f t="shared" si="773"/>
        <v>1.5198750000000003</v>
      </c>
      <c r="AP175" s="64">
        <f t="shared" si="774"/>
        <v>12.376125000000002</v>
      </c>
      <c r="AQ175" s="20">
        <v>0.1</v>
      </c>
      <c r="AR175" s="78">
        <f t="shared" si="775"/>
        <v>11.941875000000001</v>
      </c>
      <c r="AS175" s="78">
        <f t="shared" si="776"/>
        <v>1.6718625000000003</v>
      </c>
      <c r="AT175" s="78">
        <f t="shared" si="777"/>
        <v>13.613737500000001</v>
      </c>
      <c r="AU175" s="14">
        <v>6.3600000000000004E-2</v>
      </c>
      <c r="AV175" s="79">
        <f t="shared" si="778"/>
        <v>12.701378250000001</v>
      </c>
      <c r="AW175" s="79">
        <f t="shared" si="779"/>
        <v>1.7781929550000004</v>
      </c>
      <c r="AX175" s="79">
        <f t="shared" si="780"/>
        <v>14.479571205000001</v>
      </c>
      <c r="AY175" s="268">
        <v>7.0000000000000007E-2</v>
      </c>
      <c r="AZ175" s="79">
        <f t="shared" si="781"/>
        <v>13.590474727500002</v>
      </c>
      <c r="BA175" s="79">
        <f t="shared" si="782"/>
        <v>2.0385712091250001</v>
      </c>
      <c r="BB175" s="79">
        <f t="shared" si="783"/>
        <v>15.629045936625001</v>
      </c>
      <c r="BC175" s="268">
        <v>0.06</v>
      </c>
      <c r="BD175" s="79">
        <f t="shared" si="784"/>
        <v>14.405903211150003</v>
      </c>
      <c r="BE175" s="79">
        <f t="shared" si="785"/>
        <v>2.1608854816725005</v>
      </c>
      <c r="BF175" s="79">
        <f t="shared" si="786"/>
        <v>16.566788692822502</v>
      </c>
      <c r="BG175" s="268">
        <v>0.05</v>
      </c>
      <c r="BH175" s="79">
        <f t="shared" si="787"/>
        <v>15.126198371707503</v>
      </c>
      <c r="BI175" s="79">
        <f t="shared" si="788"/>
        <v>2.2689297557561252</v>
      </c>
      <c r="BJ175" s="79">
        <f t="shared" si="789"/>
        <v>17.395128127463629</v>
      </c>
    </row>
    <row r="176" spans="1:62" s="1" customFormat="1" ht="15" customHeight="1" x14ac:dyDescent="0.25">
      <c r="A176" s="41" t="s">
        <v>35</v>
      </c>
      <c r="B176" s="43">
        <v>127.51</v>
      </c>
      <c r="C176" s="43">
        <f t="shared" si="748"/>
        <v>17.851400000000002</v>
      </c>
      <c r="D176" s="43">
        <f t="shared" si="749"/>
        <v>145.3614</v>
      </c>
      <c r="E176" s="44">
        <v>0</v>
      </c>
      <c r="F176" s="43">
        <f t="shared" si="750"/>
        <v>0</v>
      </c>
      <c r="G176" s="43">
        <f t="shared" si="751"/>
        <v>127.51</v>
      </c>
      <c r="H176" s="43">
        <f t="shared" si="752"/>
        <v>17.851400000000002</v>
      </c>
      <c r="I176" s="43">
        <f t="shared" si="753"/>
        <v>145.3614</v>
      </c>
      <c r="J176" s="44">
        <v>3.0099999999999998E-2</v>
      </c>
      <c r="K176" s="43">
        <f t="shared" si="754"/>
        <v>3.8380510000000001</v>
      </c>
      <c r="L176" s="43">
        <f t="shared" si="755"/>
        <v>131.348051</v>
      </c>
      <c r="M176" s="43">
        <f t="shared" si="756"/>
        <v>18.38872714</v>
      </c>
      <c r="N176" s="43">
        <f t="shared" si="757"/>
        <v>149.73677814000001</v>
      </c>
      <c r="O176" s="41">
        <v>131.34</v>
      </c>
      <c r="P176" s="41">
        <v>149.72999999999999</v>
      </c>
      <c r="Q176" s="47">
        <v>0.03</v>
      </c>
      <c r="R176" s="48"/>
      <c r="S176" s="44">
        <v>0.05</v>
      </c>
      <c r="T176" s="45">
        <f t="shared" si="758"/>
        <v>6.5674025500000006</v>
      </c>
      <c r="U176" s="45">
        <f t="shared" si="759"/>
        <v>137.91545355</v>
      </c>
      <c r="V176" s="43">
        <f t="shared" si="760"/>
        <v>19.308163497000002</v>
      </c>
      <c r="W176" s="43">
        <f t="shared" si="761"/>
        <v>157.223617047</v>
      </c>
      <c r="X176" s="64">
        <v>137.91999999999999</v>
      </c>
      <c r="Y176" s="48">
        <f t="shared" si="762"/>
        <v>19.308800000000002</v>
      </c>
      <c r="Z176" s="64">
        <f t="shared" si="763"/>
        <v>157.22879999999998</v>
      </c>
      <c r="AA176" s="49">
        <v>0.15</v>
      </c>
      <c r="AB176" s="64">
        <f t="shared" si="764"/>
        <v>20.687999999999999</v>
      </c>
      <c r="AC176" s="50">
        <f t="shared" si="765"/>
        <v>158.60799999999998</v>
      </c>
      <c r="AD176" s="64">
        <v>158.61000000000001</v>
      </c>
      <c r="AE176" s="64">
        <f t="shared" si="766"/>
        <v>22.205400000000004</v>
      </c>
      <c r="AF176" s="64">
        <f t="shared" si="767"/>
        <v>180.81540000000001</v>
      </c>
      <c r="AG176" s="49">
        <v>0.06</v>
      </c>
      <c r="AH176" s="48">
        <f t="shared" si="768"/>
        <v>9.5166000000000004</v>
      </c>
      <c r="AI176" s="50">
        <f t="shared" si="769"/>
        <v>168.12660000000002</v>
      </c>
      <c r="AJ176" s="64">
        <v>168.13</v>
      </c>
      <c r="AK176" s="64">
        <f t="shared" si="770"/>
        <v>23.538200000000003</v>
      </c>
      <c r="AL176" s="64">
        <f t="shared" si="771"/>
        <v>191.66820000000001</v>
      </c>
      <c r="AM176" s="20">
        <v>0.125</v>
      </c>
      <c r="AN176" s="64">
        <f t="shared" si="772"/>
        <v>189.14625000000001</v>
      </c>
      <c r="AO176" s="64">
        <f t="shared" si="773"/>
        <v>26.480475000000006</v>
      </c>
      <c r="AP176" s="64">
        <f t="shared" si="774"/>
        <v>215.62672500000002</v>
      </c>
      <c r="AQ176" s="20">
        <v>0.1</v>
      </c>
      <c r="AR176" s="78">
        <f t="shared" si="775"/>
        <v>208.06087500000001</v>
      </c>
      <c r="AS176" s="78">
        <f t="shared" si="776"/>
        <v>29.128522500000003</v>
      </c>
      <c r="AT176" s="78">
        <f t="shared" si="777"/>
        <v>237.18939750000001</v>
      </c>
      <c r="AU176" s="14">
        <v>6.3600000000000004E-2</v>
      </c>
      <c r="AV176" s="79">
        <f t="shared" si="778"/>
        <v>221.29354665000002</v>
      </c>
      <c r="AW176" s="79">
        <f t="shared" si="779"/>
        <v>30.981096531000006</v>
      </c>
      <c r="AX176" s="79">
        <f t="shared" si="780"/>
        <v>252.27464318100004</v>
      </c>
      <c r="AY176" s="268">
        <v>7.0000000000000007E-2</v>
      </c>
      <c r="AZ176" s="79">
        <f t="shared" si="781"/>
        <v>236.78409491550002</v>
      </c>
      <c r="BA176" s="79">
        <f t="shared" si="782"/>
        <v>35.517614237324999</v>
      </c>
      <c r="BB176" s="79">
        <f t="shared" si="783"/>
        <v>272.30170915282503</v>
      </c>
      <c r="BC176" s="268">
        <v>0.06</v>
      </c>
      <c r="BD176" s="79">
        <f t="shared" si="784"/>
        <v>250.99114061043002</v>
      </c>
      <c r="BE176" s="79">
        <f t="shared" si="785"/>
        <v>37.648671091564502</v>
      </c>
      <c r="BF176" s="79">
        <f t="shared" si="786"/>
        <v>288.63981170199452</v>
      </c>
      <c r="BG176" s="268">
        <v>0.05</v>
      </c>
      <c r="BH176" s="79">
        <f t="shared" si="787"/>
        <v>263.54069764095152</v>
      </c>
      <c r="BI176" s="79">
        <f t="shared" si="788"/>
        <v>39.53110464614273</v>
      </c>
      <c r="BJ176" s="79">
        <f t="shared" si="789"/>
        <v>303.07180228709427</v>
      </c>
    </row>
    <row r="177" spans="1:62" s="1" customFormat="1" ht="15" customHeight="1" x14ac:dyDescent="0.25">
      <c r="A177" s="66" t="s">
        <v>39</v>
      </c>
      <c r="B177" s="84">
        <v>0</v>
      </c>
      <c r="C177" s="84">
        <f t="shared" si="748"/>
        <v>0</v>
      </c>
      <c r="D177" s="84">
        <f t="shared" si="749"/>
        <v>0</v>
      </c>
      <c r="E177" s="85">
        <v>0</v>
      </c>
      <c r="F177" s="84">
        <f t="shared" si="750"/>
        <v>0</v>
      </c>
      <c r="G177" s="84">
        <f t="shared" si="751"/>
        <v>0</v>
      </c>
      <c r="H177" s="84">
        <f t="shared" si="752"/>
        <v>0</v>
      </c>
      <c r="I177" s="84">
        <f t="shared" si="753"/>
        <v>0</v>
      </c>
      <c r="J177" s="85"/>
      <c r="K177" s="84"/>
      <c r="L177" s="84"/>
      <c r="M177" s="84"/>
      <c r="N177" s="84"/>
      <c r="O177" s="68"/>
      <c r="P177" s="68"/>
      <c r="Q177" s="66"/>
      <c r="R177" s="69"/>
      <c r="S177" s="85"/>
      <c r="T177" s="87"/>
      <c r="U177" s="87"/>
      <c r="V177" s="84"/>
      <c r="W177" s="84"/>
      <c r="X177" s="70"/>
      <c r="Y177" s="69"/>
      <c r="Z177" s="69"/>
      <c r="AA177" s="71"/>
      <c r="AB177" s="69"/>
      <c r="AC177" s="72"/>
      <c r="AD177" s="70"/>
      <c r="AE177" s="70"/>
      <c r="AF177" s="69"/>
      <c r="AG177" s="71"/>
      <c r="AH177" s="69"/>
      <c r="AI177" s="72"/>
      <c r="AJ177" s="70"/>
      <c r="AK177" s="70"/>
      <c r="AL177" s="69"/>
      <c r="AM177" s="73"/>
      <c r="AN177" s="70"/>
      <c r="AO177" s="70"/>
      <c r="AP177" s="69"/>
      <c r="AQ177" s="73"/>
      <c r="AR177" s="74"/>
      <c r="AS177" s="74"/>
      <c r="AT177" s="75"/>
      <c r="AU177" s="266"/>
      <c r="AV177" s="76"/>
      <c r="AW177" s="76"/>
      <c r="AX177" s="77"/>
      <c r="AY177" s="268">
        <v>7.0000000000000007E-2</v>
      </c>
      <c r="AZ177" s="76"/>
      <c r="BA177" s="76"/>
      <c r="BB177" s="77"/>
      <c r="BC177" s="268">
        <v>0.06</v>
      </c>
      <c r="BD177" s="76"/>
      <c r="BE177" s="76"/>
      <c r="BF177" s="77"/>
      <c r="BG177" s="268">
        <v>0.05</v>
      </c>
      <c r="BH177" s="76"/>
      <c r="BI177" s="76"/>
      <c r="BJ177" s="77"/>
    </row>
    <row r="178" spans="1:62" s="1" customFormat="1" ht="15" customHeight="1" x14ac:dyDescent="0.25">
      <c r="A178" s="41" t="s">
        <v>22</v>
      </c>
      <c r="B178" s="43">
        <v>70.39</v>
      </c>
      <c r="C178" s="43">
        <f t="shared" si="748"/>
        <v>9.8546000000000014</v>
      </c>
      <c r="D178" s="43">
        <f t="shared" si="749"/>
        <v>80.244600000000005</v>
      </c>
      <c r="E178" s="44">
        <v>0</v>
      </c>
      <c r="F178" s="43">
        <f t="shared" si="750"/>
        <v>0</v>
      </c>
      <c r="G178" s="43">
        <f t="shared" si="751"/>
        <v>70.39</v>
      </c>
      <c r="H178" s="43">
        <f t="shared" si="752"/>
        <v>9.8546000000000014</v>
      </c>
      <c r="I178" s="43">
        <f t="shared" si="753"/>
        <v>80.244600000000005</v>
      </c>
      <c r="J178" s="44">
        <v>0.03</v>
      </c>
      <c r="K178" s="43">
        <f t="shared" si="754"/>
        <v>2.1116999999999999</v>
      </c>
      <c r="L178" s="43">
        <f t="shared" si="755"/>
        <v>72.5017</v>
      </c>
      <c r="M178" s="43">
        <f t="shared" si="756"/>
        <v>10.150238000000002</v>
      </c>
      <c r="N178" s="43">
        <f t="shared" si="757"/>
        <v>82.651938000000001</v>
      </c>
      <c r="O178" s="41">
        <v>72.5</v>
      </c>
      <c r="P178" s="41">
        <v>82.65</v>
      </c>
      <c r="Q178" s="47">
        <v>0.03</v>
      </c>
      <c r="R178" s="48"/>
      <c r="S178" s="44">
        <v>0.05</v>
      </c>
      <c r="T178" s="45">
        <f t="shared" si="758"/>
        <v>3.6250850000000003</v>
      </c>
      <c r="U178" s="45">
        <f t="shared" si="759"/>
        <v>76.126784999999998</v>
      </c>
      <c r="V178" s="43">
        <f t="shared" si="760"/>
        <v>10.657749900000001</v>
      </c>
      <c r="W178" s="43">
        <f t="shared" si="761"/>
        <v>86.784534899999997</v>
      </c>
      <c r="X178" s="64">
        <v>76.13</v>
      </c>
      <c r="Y178" s="48">
        <f t="shared" ref="Y178:Y179" si="790">+X178*$Y$5</f>
        <v>10.658200000000001</v>
      </c>
      <c r="Z178" s="64">
        <f t="shared" ref="Z178:Z179" si="791">+X178+Y178</f>
        <v>86.788199999999989</v>
      </c>
      <c r="AA178" s="49">
        <v>0.15</v>
      </c>
      <c r="AB178" s="64">
        <f t="shared" ref="AB178:AB179" si="792">X178*AA178</f>
        <v>11.419499999999999</v>
      </c>
      <c r="AC178" s="50">
        <f t="shared" ref="AC178" si="793">+X178+AB178</f>
        <v>87.549499999999995</v>
      </c>
      <c r="AD178" s="64">
        <v>87.55</v>
      </c>
      <c r="AE178" s="64">
        <f t="shared" ref="AE178:AE179" si="794">+AD178*$Y$5</f>
        <v>12.257000000000001</v>
      </c>
      <c r="AF178" s="64">
        <f t="shared" ref="AF178:AF179" si="795">+AD178+AE178</f>
        <v>99.807000000000002</v>
      </c>
      <c r="AG178" s="49">
        <v>0.06</v>
      </c>
      <c r="AH178" s="48">
        <f t="shared" ref="AH178:AH179" si="796">AD178*AG178</f>
        <v>5.2529999999999992</v>
      </c>
      <c r="AI178" s="50">
        <f t="shared" ref="AI178:AI179" si="797">+AD178+AH178</f>
        <v>92.802999999999997</v>
      </c>
      <c r="AJ178" s="64">
        <v>92.8</v>
      </c>
      <c r="AK178" s="64">
        <f t="shared" ref="AK178:AK179" si="798">+AJ178*$Y$5</f>
        <v>12.992000000000001</v>
      </c>
      <c r="AL178" s="64">
        <f t="shared" ref="AL178:AL179" si="799">+AJ178+AK178</f>
        <v>105.792</v>
      </c>
      <c r="AM178" s="20">
        <v>0.1</v>
      </c>
      <c r="AN178" s="64">
        <f t="shared" ref="AN178:AN179" si="800">+AJ178*AM178+AJ178</f>
        <v>102.08</v>
      </c>
      <c r="AO178" s="64">
        <f t="shared" ref="AO178:AO179" si="801">+AN178*$Y$5</f>
        <v>14.291200000000002</v>
      </c>
      <c r="AP178" s="64">
        <f t="shared" ref="AP178:AP179" si="802">+AN178+AO178</f>
        <v>116.3712</v>
      </c>
      <c r="AQ178" s="20">
        <v>0.1</v>
      </c>
      <c r="AR178" s="78">
        <f t="shared" ref="AR178:AR179" si="803">+AN178*AQ178+AN178</f>
        <v>112.288</v>
      </c>
      <c r="AS178" s="78">
        <f t="shared" ref="AS178:AS179" si="804">+AR178*$Y$5</f>
        <v>15.720320000000001</v>
      </c>
      <c r="AT178" s="78">
        <f t="shared" ref="AT178:AT179" si="805">+AR178+AS178</f>
        <v>128.00832</v>
      </c>
      <c r="AU178" s="14">
        <v>6.3600000000000004E-2</v>
      </c>
      <c r="AV178" s="79">
        <f t="shared" ref="AV178:AV179" si="806">+AR178*AU178+AR178</f>
        <v>119.4295168</v>
      </c>
      <c r="AW178" s="79">
        <f t="shared" ref="AW178:AW179" si="807">+AV178*$Y$5</f>
        <v>16.720132352</v>
      </c>
      <c r="AX178" s="79">
        <f t="shared" ref="AX178:AX179" si="808">+AV178+AW178</f>
        <v>136.14964915199999</v>
      </c>
      <c r="AY178" s="268">
        <v>7.0000000000000007E-2</v>
      </c>
      <c r="AZ178" s="79">
        <f t="shared" ref="AZ178:AZ179" si="809">+AV178*AY178+AV178</f>
        <v>127.78958297600001</v>
      </c>
      <c r="BA178" s="79">
        <f t="shared" ref="BA178:BA179" si="810">+AZ178*$BA$5</f>
        <v>19.168437446399999</v>
      </c>
      <c r="BB178" s="79">
        <f t="shared" ref="BB178:BB179" si="811">+AZ178+BA178</f>
        <v>146.95802042240001</v>
      </c>
      <c r="BC178" s="268">
        <v>0.06</v>
      </c>
      <c r="BD178" s="79">
        <f t="shared" ref="BD178:BD179" si="812">+AZ178*BC178+AZ178</f>
        <v>135.45695795456001</v>
      </c>
      <c r="BE178" s="79">
        <f t="shared" ref="BE178:BE179" si="813">+BD178*$BA$5</f>
        <v>20.318543693184001</v>
      </c>
      <c r="BF178" s="79">
        <f t="shared" ref="BF178:BF179" si="814">+BD178+BE178</f>
        <v>155.77550164774402</v>
      </c>
      <c r="BG178" s="268">
        <v>0.05</v>
      </c>
      <c r="BH178" s="79">
        <f t="shared" ref="BH178:BH179" si="815">+BD178*BG178+BD178</f>
        <v>142.22980585228802</v>
      </c>
      <c r="BI178" s="79">
        <f t="shared" ref="BI178:BI179" si="816">+BH178*$BA$5</f>
        <v>21.334470877843202</v>
      </c>
      <c r="BJ178" s="79">
        <f t="shared" ref="BJ178:BJ179" si="817">+BH178+BI178</f>
        <v>163.56427673013121</v>
      </c>
    </row>
    <row r="179" spans="1:62" s="1" customFormat="1" ht="15" customHeight="1" x14ac:dyDescent="0.25">
      <c r="A179" s="41" t="s">
        <v>206</v>
      </c>
      <c r="B179" s="43">
        <v>37.020000000000003</v>
      </c>
      <c r="C179" s="43">
        <f t="shared" si="748"/>
        <v>5.1828000000000012</v>
      </c>
      <c r="D179" s="43">
        <f t="shared" si="749"/>
        <v>42.202800000000003</v>
      </c>
      <c r="E179" s="44">
        <v>0</v>
      </c>
      <c r="F179" s="43">
        <f t="shared" si="750"/>
        <v>0</v>
      </c>
      <c r="G179" s="43">
        <f t="shared" si="751"/>
        <v>37.020000000000003</v>
      </c>
      <c r="H179" s="43">
        <f t="shared" si="752"/>
        <v>5.1828000000000012</v>
      </c>
      <c r="I179" s="43">
        <f t="shared" si="753"/>
        <v>42.202800000000003</v>
      </c>
      <c r="J179" s="44">
        <v>0.03</v>
      </c>
      <c r="K179" s="43">
        <f t="shared" si="754"/>
        <v>1.1106</v>
      </c>
      <c r="L179" s="43">
        <f t="shared" si="755"/>
        <v>38.130600000000001</v>
      </c>
      <c r="M179" s="43">
        <f t="shared" si="756"/>
        <v>5.3382840000000007</v>
      </c>
      <c r="N179" s="43">
        <f t="shared" si="757"/>
        <v>43.468884000000003</v>
      </c>
      <c r="O179" s="41">
        <v>38.130000000000003</v>
      </c>
      <c r="P179" s="41">
        <v>43.47</v>
      </c>
      <c r="Q179" s="47">
        <v>0.03</v>
      </c>
      <c r="R179" s="48"/>
      <c r="S179" s="44">
        <v>0.05</v>
      </c>
      <c r="T179" s="45">
        <f t="shared" si="758"/>
        <v>1.9065300000000001</v>
      </c>
      <c r="U179" s="45">
        <f t="shared" si="759"/>
        <v>40.037130000000005</v>
      </c>
      <c r="V179" s="43">
        <f t="shared" si="760"/>
        <v>5.6051982000000011</v>
      </c>
      <c r="W179" s="43">
        <f t="shared" si="761"/>
        <v>45.642328200000009</v>
      </c>
      <c r="X179" s="64">
        <v>40.04</v>
      </c>
      <c r="Y179" s="48">
        <f t="shared" si="790"/>
        <v>5.6056000000000008</v>
      </c>
      <c r="Z179" s="64">
        <f t="shared" si="791"/>
        <v>45.645600000000002</v>
      </c>
      <c r="AA179" s="49">
        <v>0</v>
      </c>
      <c r="AB179" s="64">
        <f t="shared" si="792"/>
        <v>0</v>
      </c>
      <c r="AC179" s="50">
        <v>0</v>
      </c>
      <c r="AD179" s="64" t="e">
        <f>#REF!</f>
        <v>#REF!</v>
      </c>
      <c r="AE179" s="64" t="e">
        <f t="shared" si="794"/>
        <v>#REF!</v>
      </c>
      <c r="AF179" s="64" t="e">
        <f t="shared" si="795"/>
        <v>#REF!</v>
      </c>
      <c r="AG179" s="49">
        <v>0.06</v>
      </c>
      <c r="AH179" s="48" t="e">
        <f t="shared" si="796"/>
        <v>#REF!</v>
      </c>
      <c r="AI179" s="50" t="e">
        <f t="shared" si="797"/>
        <v>#REF!</v>
      </c>
      <c r="AJ179" s="64">
        <v>5.89</v>
      </c>
      <c r="AK179" s="64">
        <f t="shared" si="798"/>
        <v>0.8246</v>
      </c>
      <c r="AL179" s="64">
        <f t="shared" si="799"/>
        <v>6.7145999999999999</v>
      </c>
      <c r="AM179" s="20">
        <v>0.1</v>
      </c>
      <c r="AN179" s="64">
        <f t="shared" si="800"/>
        <v>6.4789999999999992</v>
      </c>
      <c r="AO179" s="64">
        <f t="shared" si="801"/>
        <v>0.90705999999999998</v>
      </c>
      <c r="AP179" s="64">
        <f t="shared" si="802"/>
        <v>7.3860599999999987</v>
      </c>
      <c r="AQ179" s="20">
        <v>0.1</v>
      </c>
      <c r="AR179" s="78">
        <f t="shared" si="803"/>
        <v>7.1268999999999991</v>
      </c>
      <c r="AS179" s="78">
        <f t="shared" si="804"/>
        <v>0.99776599999999993</v>
      </c>
      <c r="AT179" s="78">
        <f t="shared" si="805"/>
        <v>8.1246659999999995</v>
      </c>
      <c r="AU179" s="14">
        <v>6.3600000000000004E-2</v>
      </c>
      <c r="AV179" s="79">
        <f t="shared" si="806"/>
        <v>7.5801708399999992</v>
      </c>
      <c r="AW179" s="79">
        <f t="shared" si="807"/>
        <v>1.0612239176</v>
      </c>
      <c r="AX179" s="79">
        <f t="shared" si="808"/>
        <v>8.6413947575999988</v>
      </c>
      <c r="AY179" s="268">
        <v>7.0000000000000007E-2</v>
      </c>
      <c r="AZ179" s="79">
        <f t="shared" si="809"/>
        <v>8.110782798799999</v>
      </c>
      <c r="BA179" s="79">
        <f t="shared" si="810"/>
        <v>1.2166174198199997</v>
      </c>
      <c r="BB179" s="79">
        <f t="shared" si="811"/>
        <v>9.3274002186199994</v>
      </c>
      <c r="BC179" s="268">
        <v>0.06</v>
      </c>
      <c r="BD179" s="79">
        <f t="shared" si="812"/>
        <v>8.5974297667279984</v>
      </c>
      <c r="BE179" s="79">
        <f t="shared" si="813"/>
        <v>1.2896144650091996</v>
      </c>
      <c r="BF179" s="79">
        <f t="shared" si="814"/>
        <v>9.8870442317371978</v>
      </c>
      <c r="BG179" s="268">
        <v>0.05</v>
      </c>
      <c r="BH179" s="79">
        <f t="shared" si="815"/>
        <v>9.0273012550643976</v>
      </c>
      <c r="BI179" s="79">
        <f t="shared" si="816"/>
        <v>1.3540951882596597</v>
      </c>
      <c r="BJ179" s="79">
        <f t="shared" si="817"/>
        <v>10.381396443324057</v>
      </c>
    </row>
    <row r="180" spans="1:62" s="1" customFormat="1" ht="15" customHeight="1" x14ac:dyDescent="0.25">
      <c r="A180" s="66" t="s">
        <v>41</v>
      </c>
      <c r="B180" s="66"/>
      <c r="C180" s="66"/>
      <c r="D180" s="66"/>
      <c r="E180" s="66"/>
      <c r="F180" s="66"/>
      <c r="G180" s="66"/>
      <c r="H180" s="66"/>
      <c r="I180" s="66"/>
      <c r="J180" s="66"/>
      <c r="K180" s="66"/>
      <c r="L180" s="66"/>
      <c r="M180" s="66"/>
      <c r="N180" s="66"/>
      <c r="O180" s="68"/>
      <c r="P180" s="68"/>
      <c r="Q180" s="66"/>
      <c r="R180" s="69"/>
      <c r="S180" s="66"/>
      <c r="T180" s="66"/>
      <c r="U180" s="66"/>
      <c r="V180" s="66"/>
      <c r="W180" s="66"/>
      <c r="X180" s="70"/>
      <c r="Y180" s="69"/>
      <c r="Z180" s="69"/>
      <c r="AA180" s="71"/>
      <c r="AB180" s="69"/>
      <c r="AC180" s="72"/>
      <c r="AD180" s="70"/>
      <c r="AE180" s="70"/>
      <c r="AF180" s="69"/>
      <c r="AG180" s="71"/>
      <c r="AH180" s="69"/>
      <c r="AI180" s="72"/>
      <c r="AJ180" s="70"/>
      <c r="AK180" s="70"/>
      <c r="AL180" s="69"/>
      <c r="AM180" s="73"/>
      <c r="AN180" s="70"/>
      <c r="AO180" s="70"/>
      <c r="AP180" s="69"/>
      <c r="AQ180" s="73"/>
      <c r="AR180" s="74"/>
      <c r="AS180" s="74"/>
      <c r="AT180" s="75"/>
      <c r="AU180" s="14"/>
      <c r="AV180" s="76"/>
      <c r="AW180" s="76"/>
      <c r="AX180" s="77"/>
      <c r="AY180" s="2"/>
      <c r="AZ180" s="76"/>
      <c r="BA180" s="76"/>
      <c r="BB180" s="77"/>
      <c r="BC180" s="2"/>
      <c r="BD180" s="76"/>
      <c r="BE180" s="76"/>
      <c r="BF180" s="77"/>
      <c r="BG180" s="2"/>
      <c r="BH180" s="76"/>
      <c r="BI180" s="76"/>
      <c r="BJ180" s="77"/>
    </row>
    <row r="181" spans="1:62" s="1" customFormat="1" x14ac:dyDescent="0.25">
      <c r="A181" s="66" t="s">
        <v>34</v>
      </c>
      <c r="B181" s="66"/>
      <c r="C181" s="66"/>
      <c r="D181" s="66"/>
      <c r="E181" s="66"/>
      <c r="F181" s="66"/>
      <c r="G181" s="66"/>
      <c r="H181" s="66"/>
      <c r="I181" s="66"/>
      <c r="J181" s="66"/>
      <c r="K181" s="66"/>
      <c r="L181" s="66"/>
      <c r="M181" s="66"/>
      <c r="N181" s="66"/>
      <c r="O181" s="68"/>
      <c r="P181" s="68"/>
      <c r="Q181" s="66"/>
      <c r="R181" s="69"/>
      <c r="S181" s="66"/>
      <c r="T181" s="66"/>
      <c r="U181" s="66"/>
      <c r="V181" s="66"/>
      <c r="W181" s="66"/>
      <c r="X181" s="70"/>
      <c r="Y181" s="69"/>
      <c r="Z181" s="69"/>
      <c r="AA181" s="71"/>
      <c r="AB181" s="69"/>
      <c r="AC181" s="72"/>
      <c r="AD181" s="70"/>
      <c r="AE181" s="70"/>
      <c r="AF181" s="69"/>
      <c r="AG181" s="71"/>
      <c r="AH181" s="69"/>
      <c r="AI181" s="72"/>
      <c r="AJ181" s="70"/>
      <c r="AK181" s="70"/>
      <c r="AL181" s="69"/>
      <c r="AM181" s="73"/>
      <c r="AN181" s="70"/>
      <c r="AO181" s="70"/>
      <c r="AP181" s="69"/>
      <c r="AQ181" s="73"/>
      <c r="AR181" s="74"/>
      <c r="AS181" s="74"/>
      <c r="AT181" s="75"/>
      <c r="AU181" s="14"/>
      <c r="AV181" s="76"/>
      <c r="AW181" s="76"/>
      <c r="AX181" s="77"/>
      <c r="AY181" s="2"/>
      <c r="AZ181" s="76"/>
      <c r="BA181" s="76"/>
      <c r="BB181" s="77"/>
      <c r="BC181" s="2"/>
      <c r="BD181" s="76"/>
      <c r="BE181" s="76"/>
      <c r="BF181" s="77"/>
      <c r="BG181" s="2"/>
      <c r="BH181" s="76"/>
      <c r="BI181" s="76"/>
      <c r="BJ181" s="77"/>
    </row>
    <row r="182" spans="1:62" s="1" customFormat="1" x14ac:dyDescent="0.25">
      <c r="A182" s="41" t="s">
        <v>42</v>
      </c>
      <c r="B182" s="43"/>
      <c r="C182" s="43"/>
      <c r="D182" s="43"/>
      <c r="E182" s="44"/>
      <c r="F182" s="43"/>
      <c r="G182" s="43"/>
      <c r="H182" s="43"/>
      <c r="I182" s="43"/>
      <c r="J182" s="44"/>
      <c r="K182" s="43"/>
      <c r="L182" s="43"/>
      <c r="M182" s="43"/>
      <c r="N182" s="43"/>
      <c r="O182" s="41"/>
      <c r="P182" s="41"/>
      <c r="Q182" s="65"/>
      <c r="R182" s="48"/>
      <c r="S182" s="44"/>
      <c r="T182" s="43"/>
      <c r="U182" s="43"/>
      <c r="V182" s="43"/>
      <c r="W182" s="43"/>
      <c r="X182" s="64"/>
      <c r="Y182" s="48"/>
      <c r="Z182" s="48"/>
      <c r="AA182" s="49"/>
      <c r="AB182" s="48"/>
      <c r="AC182" s="50"/>
      <c r="AD182" s="64"/>
      <c r="AE182" s="64"/>
      <c r="AF182" s="48"/>
      <c r="AG182" s="49"/>
      <c r="AH182" s="48"/>
      <c r="AI182" s="50"/>
      <c r="AJ182" s="64"/>
      <c r="AK182" s="64"/>
      <c r="AL182" s="48"/>
      <c r="AM182" s="20"/>
      <c r="AN182" s="64"/>
      <c r="AO182" s="64"/>
      <c r="AP182" s="48"/>
      <c r="AQ182" s="20"/>
      <c r="AR182" s="78"/>
      <c r="AS182" s="78"/>
      <c r="AT182" s="54"/>
      <c r="AU182" s="14"/>
      <c r="AV182" s="79"/>
      <c r="AW182" s="79"/>
      <c r="AX182" s="56"/>
      <c r="AY182" s="2"/>
      <c r="AZ182" s="79"/>
      <c r="BA182" s="79"/>
      <c r="BB182" s="56"/>
      <c r="BC182" s="2"/>
      <c r="BD182" s="79"/>
      <c r="BE182" s="79"/>
      <c r="BF182" s="56"/>
      <c r="BG182" s="2"/>
      <c r="BH182" s="79"/>
      <c r="BI182" s="79"/>
      <c r="BJ182" s="56"/>
    </row>
    <row r="183" spans="1:62" s="1" customFormat="1" x14ac:dyDescent="0.25">
      <c r="A183" s="41" t="s">
        <v>206</v>
      </c>
      <c r="B183" s="43">
        <v>76.3</v>
      </c>
      <c r="C183" s="43">
        <f t="shared" ref="C183" si="818">+B183*$C$5</f>
        <v>10.682</v>
      </c>
      <c r="D183" s="43">
        <f t="shared" ref="D183" si="819">+B183+C183</f>
        <v>86.981999999999999</v>
      </c>
      <c r="E183" s="44">
        <v>0</v>
      </c>
      <c r="F183" s="43">
        <f t="shared" ref="F183" si="820">+B183*E183</f>
        <v>0</v>
      </c>
      <c r="G183" s="43">
        <f t="shared" ref="G183" si="821">+B183+F183</f>
        <v>76.3</v>
      </c>
      <c r="H183" s="43">
        <f t="shared" ref="H183" si="822">+G183*$H$5</f>
        <v>10.682</v>
      </c>
      <c r="I183" s="43">
        <f t="shared" ref="I183" si="823">+G183+H183</f>
        <v>86.981999999999999</v>
      </c>
      <c r="J183" s="44">
        <v>0.03</v>
      </c>
      <c r="K183" s="43">
        <f t="shared" ref="K183" si="824">+G183*J183</f>
        <v>2.2889999999999997</v>
      </c>
      <c r="L183" s="43">
        <f t="shared" ref="L183" si="825">+G183+K183</f>
        <v>78.588999999999999</v>
      </c>
      <c r="M183" s="43">
        <f t="shared" ref="M183" si="826">+L183*$M$5</f>
        <v>11.002460000000001</v>
      </c>
      <c r="N183" s="43">
        <f t="shared" ref="N183" si="827">+L183+M183</f>
        <v>89.591459999999998</v>
      </c>
      <c r="O183" s="41">
        <v>78.59</v>
      </c>
      <c r="P183" s="41">
        <v>89.59</v>
      </c>
      <c r="Q183" s="47">
        <v>0.03</v>
      </c>
      <c r="R183" s="48"/>
      <c r="S183" s="44">
        <v>0.05</v>
      </c>
      <c r="T183" s="45">
        <f t="shared" ref="T183" si="828">+L183*S183</f>
        <v>3.9294500000000001</v>
      </c>
      <c r="U183" s="45">
        <f t="shared" ref="U183" si="829">+L183+T183</f>
        <v>82.518450000000001</v>
      </c>
      <c r="V183" s="43">
        <f>+U183*$V$5</f>
        <v>11.552583000000002</v>
      </c>
      <c r="W183" s="43">
        <f t="shared" ref="W183" si="830">+U183+V183</f>
        <v>94.071033</v>
      </c>
      <c r="X183" s="64">
        <v>82.52</v>
      </c>
      <c r="Y183" s="48">
        <f t="shared" ref="Y183" si="831">+X183*$Y$5</f>
        <v>11.552800000000001</v>
      </c>
      <c r="Z183" s="64">
        <f t="shared" ref="Z183" si="832">+X183+Y183</f>
        <v>94.072800000000001</v>
      </c>
      <c r="AA183" s="49">
        <v>0</v>
      </c>
      <c r="AB183" s="64">
        <f t="shared" ref="AB183" si="833">X183*AA183</f>
        <v>0</v>
      </c>
      <c r="AC183" s="50">
        <v>0</v>
      </c>
      <c r="AD183" s="64" t="e">
        <f>#REF!</f>
        <v>#REF!</v>
      </c>
      <c r="AE183" s="64" t="e">
        <f t="shared" ref="AE183" si="834">+AD183*$Y$5</f>
        <v>#REF!</v>
      </c>
      <c r="AF183" s="64" t="e">
        <f t="shared" ref="AF183" si="835">+AD183+AE183</f>
        <v>#REF!</v>
      </c>
      <c r="AG183" s="49">
        <v>0.06</v>
      </c>
      <c r="AH183" s="48" t="e">
        <f>AD183*AG183</f>
        <v>#REF!</v>
      </c>
      <c r="AI183" s="50" t="e">
        <f>+AD183+AH183</f>
        <v>#REF!</v>
      </c>
      <c r="AJ183" s="64">
        <v>5.89</v>
      </c>
      <c r="AK183" s="64">
        <f t="shared" ref="AK183" si="836">+AJ183*$Y$5</f>
        <v>0.8246</v>
      </c>
      <c r="AL183" s="64">
        <f t="shared" ref="AL183" si="837">+AJ183+AK183</f>
        <v>6.7145999999999999</v>
      </c>
      <c r="AM183" s="20">
        <v>0.1</v>
      </c>
      <c r="AN183" s="64">
        <f>+AJ183*AM183+AJ183</f>
        <v>6.4789999999999992</v>
      </c>
      <c r="AO183" s="64">
        <f t="shared" ref="AO183" si="838">+AN183*$Y$5</f>
        <v>0.90705999999999998</v>
      </c>
      <c r="AP183" s="64">
        <f t="shared" ref="AP183" si="839">+AN183+AO183</f>
        <v>7.3860599999999987</v>
      </c>
      <c r="AQ183" s="20">
        <v>0.1</v>
      </c>
      <c r="AR183" s="78">
        <f>+AN183*AQ183+AN183</f>
        <v>7.1268999999999991</v>
      </c>
      <c r="AS183" s="78">
        <f t="shared" ref="AS183" si="840">+AR183*$Y$5</f>
        <v>0.99776599999999993</v>
      </c>
      <c r="AT183" s="78">
        <f t="shared" ref="AT183" si="841">+AR183+AS183</f>
        <v>8.1246659999999995</v>
      </c>
      <c r="AU183" s="14">
        <v>6.3600000000000004E-2</v>
      </c>
      <c r="AV183" s="79">
        <f>+AR183*AU183+AR183</f>
        <v>7.5801708399999992</v>
      </c>
      <c r="AW183" s="79">
        <f t="shared" ref="AW183" si="842">+AV183*$Y$5</f>
        <v>1.0612239176</v>
      </c>
      <c r="AX183" s="79">
        <f t="shared" ref="AX183" si="843">+AV183+AW183</f>
        <v>8.6413947575999988</v>
      </c>
      <c r="AY183" s="268">
        <v>7.0000000000000007E-2</v>
      </c>
      <c r="AZ183" s="79">
        <f>+AV183*AY183+AV183</f>
        <v>8.110782798799999</v>
      </c>
      <c r="BA183" s="79">
        <f t="shared" ref="BA183" si="844">+AZ183*$BA$5</f>
        <v>1.2166174198199997</v>
      </c>
      <c r="BB183" s="79">
        <f t="shared" ref="BB183" si="845">+AZ183+BA183</f>
        <v>9.3274002186199994</v>
      </c>
      <c r="BC183" s="268">
        <v>0.06</v>
      </c>
      <c r="BD183" s="79">
        <f>+AZ183*BC183+AZ183</f>
        <v>8.5974297667279984</v>
      </c>
      <c r="BE183" s="79">
        <f t="shared" ref="BE183" si="846">+BD183*$BA$5</f>
        <v>1.2896144650091996</v>
      </c>
      <c r="BF183" s="79">
        <f t="shared" ref="BF183" si="847">+BD183+BE183</f>
        <v>9.8870442317371978</v>
      </c>
      <c r="BG183" s="268">
        <v>0.05</v>
      </c>
      <c r="BH183" s="79">
        <f>+BD183*BG183+BD183</f>
        <v>9.0273012550643976</v>
      </c>
      <c r="BI183" s="79">
        <f t="shared" ref="BI183" si="848">+BH183*$BA$5</f>
        <v>1.3540951882596597</v>
      </c>
      <c r="BJ183" s="79">
        <f t="shared" ref="BJ183" si="849">+BH183+BI183</f>
        <v>10.381396443324057</v>
      </c>
    </row>
    <row r="184" spans="1:62" s="1" customFormat="1" x14ac:dyDescent="0.25">
      <c r="A184" s="175" t="s">
        <v>36</v>
      </c>
      <c r="B184" s="175"/>
      <c r="C184" s="175"/>
      <c r="D184" s="175"/>
      <c r="E184" s="175"/>
      <c r="F184" s="175"/>
      <c r="G184" s="175"/>
      <c r="H184" s="175"/>
      <c r="I184" s="175"/>
      <c r="J184" s="175"/>
      <c r="K184" s="175"/>
      <c r="L184" s="175"/>
      <c r="M184" s="175"/>
      <c r="N184" s="175"/>
      <c r="O184" s="68"/>
      <c r="P184" s="68"/>
      <c r="Q184" s="66"/>
      <c r="R184" s="69"/>
      <c r="S184" s="175"/>
      <c r="T184" s="175"/>
      <c r="U184" s="175"/>
      <c r="V184" s="175"/>
      <c r="W184" s="175"/>
      <c r="X184" s="70"/>
      <c r="Y184" s="69"/>
      <c r="Z184" s="69"/>
      <c r="AA184" s="71"/>
      <c r="AB184" s="69"/>
      <c r="AC184" s="72"/>
      <c r="AD184" s="70"/>
      <c r="AE184" s="70"/>
      <c r="AF184" s="69"/>
      <c r="AG184" s="71"/>
      <c r="AH184" s="69"/>
      <c r="AI184" s="72"/>
      <c r="AJ184" s="70"/>
      <c r="AK184" s="70"/>
      <c r="AL184" s="69"/>
      <c r="AM184" s="73"/>
      <c r="AN184" s="70"/>
      <c r="AO184" s="70"/>
      <c r="AP184" s="69"/>
      <c r="AQ184" s="73"/>
      <c r="AR184" s="74"/>
      <c r="AS184" s="74"/>
      <c r="AT184" s="75"/>
      <c r="AU184" s="14"/>
      <c r="AV184" s="76"/>
      <c r="AW184" s="76"/>
      <c r="AX184" s="77"/>
      <c r="AY184" s="2"/>
      <c r="AZ184" s="76"/>
      <c r="BA184" s="76"/>
      <c r="BB184" s="77"/>
      <c r="BC184" s="2"/>
      <c r="BD184" s="76"/>
      <c r="BE184" s="76"/>
      <c r="BF184" s="77"/>
      <c r="BG184" s="2"/>
      <c r="BH184" s="76"/>
      <c r="BI184" s="76"/>
      <c r="BJ184" s="77"/>
    </row>
    <row r="185" spans="1:62" s="1" customFormat="1" x14ac:dyDescent="0.25">
      <c r="A185" s="41" t="s">
        <v>42</v>
      </c>
      <c r="B185" s="43"/>
      <c r="C185" s="43"/>
      <c r="D185" s="43"/>
      <c r="E185" s="44"/>
      <c r="F185" s="43"/>
      <c r="G185" s="43"/>
      <c r="H185" s="43"/>
      <c r="I185" s="43"/>
      <c r="J185" s="44"/>
      <c r="K185" s="43"/>
      <c r="L185" s="43"/>
      <c r="M185" s="43"/>
      <c r="N185" s="43"/>
      <c r="O185" s="41"/>
      <c r="P185" s="41"/>
      <c r="Q185" s="65"/>
      <c r="R185" s="48"/>
      <c r="S185" s="44"/>
      <c r="T185" s="43"/>
      <c r="U185" s="43"/>
      <c r="V185" s="43"/>
      <c r="W185" s="43"/>
      <c r="X185" s="64"/>
      <c r="Y185" s="48"/>
      <c r="Z185" s="48"/>
      <c r="AA185" s="49"/>
      <c r="AB185" s="48"/>
      <c r="AC185" s="50"/>
      <c r="AD185" s="64"/>
      <c r="AE185" s="64"/>
      <c r="AF185" s="48"/>
      <c r="AG185" s="49"/>
      <c r="AH185" s="48"/>
      <c r="AI185" s="50"/>
      <c r="AJ185" s="64"/>
      <c r="AK185" s="64"/>
      <c r="AL185" s="48"/>
      <c r="AM185" s="20"/>
      <c r="AN185" s="64"/>
      <c r="AO185" s="64"/>
      <c r="AP185" s="48"/>
      <c r="AQ185" s="20"/>
      <c r="AR185" s="78"/>
      <c r="AS185" s="78"/>
      <c r="AT185" s="54"/>
      <c r="AU185" s="14"/>
      <c r="AV185" s="79"/>
      <c r="AW185" s="79"/>
      <c r="AX185" s="56"/>
      <c r="AY185" s="2"/>
      <c r="AZ185" s="79"/>
      <c r="BA185" s="79"/>
      <c r="BB185" s="56"/>
      <c r="BC185" s="2"/>
      <c r="BD185" s="79"/>
      <c r="BE185" s="79"/>
      <c r="BF185" s="56"/>
      <c r="BG185" s="2"/>
      <c r="BH185" s="79"/>
      <c r="BI185" s="79"/>
      <c r="BJ185" s="56"/>
    </row>
    <row r="186" spans="1:62" s="1" customFormat="1" x14ac:dyDescent="0.25">
      <c r="A186" s="41" t="s">
        <v>399</v>
      </c>
      <c r="B186" s="43">
        <v>76.3</v>
      </c>
      <c r="C186" s="43">
        <f t="shared" ref="C186" si="850">+B186*$C$5</f>
        <v>10.682</v>
      </c>
      <c r="D186" s="43">
        <f t="shared" ref="D186" si="851">+B186+C186</f>
        <v>86.981999999999999</v>
      </c>
      <c r="E186" s="44">
        <v>0</v>
      </c>
      <c r="F186" s="43">
        <f t="shared" ref="F186" si="852">+B186*E186</f>
        <v>0</v>
      </c>
      <c r="G186" s="43">
        <f t="shared" ref="G186" si="853">+B186+F186</f>
        <v>76.3</v>
      </c>
      <c r="H186" s="43">
        <f t="shared" ref="H186" si="854">+G186*$H$5</f>
        <v>10.682</v>
      </c>
      <c r="I186" s="43">
        <f t="shared" ref="I186" si="855">+G186+H186</f>
        <v>86.981999999999999</v>
      </c>
      <c r="J186" s="44">
        <v>0.03</v>
      </c>
      <c r="K186" s="43">
        <f t="shared" ref="K186" si="856">+G186*J186</f>
        <v>2.2889999999999997</v>
      </c>
      <c r="L186" s="43">
        <f t="shared" ref="L186" si="857">+G186+K186</f>
        <v>78.588999999999999</v>
      </c>
      <c r="M186" s="43">
        <f t="shared" ref="M186" si="858">+L186*$M$5</f>
        <v>11.002460000000001</v>
      </c>
      <c r="N186" s="43">
        <f t="shared" ref="N186" si="859">+L186+M186</f>
        <v>89.591459999999998</v>
      </c>
      <c r="O186" s="41">
        <v>78.59</v>
      </c>
      <c r="P186" s="41">
        <v>89.59</v>
      </c>
      <c r="Q186" s="47">
        <v>0.03</v>
      </c>
      <c r="R186" s="48"/>
      <c r="S186" s="44">
        <v>0.05</v>
      </c>
      <c r="T186" s="45">
        <f t="shared" ref="T186" si="860">+L186*S186</f>
        <v>3.9294500000000001</v>
      </c>
      <c r="U186" s="45">
        <f t="shared" ref="U186" si="861">+L186+T186</f>
        <v>82.518450000000001</v>
      </c>
      <c r="V186" s="43">
        <f>+U186*$V$5</f>
        <v>11.552583000000002</v>
      </c>
      <c r="W186" s="43">
        <f t="shared" ref="W186" si="862">+U186+V186</f>
        <v>94.071033</v>
      </c>
      <c r="X186" s="64">
        <v>82.52</v>
      </c>
      <c r="Y186" s="48">
        <f t="shared" ref="Y186" si="863">+X186*$Y$5</f>
        <v>11.552800000000001</v>
      </c>
      <c r="Z186" s="64">
        <f t="shared" ref="Z186" si="864">+X186+Y186</f>
        <v>94.072800000000001</v>
      </c>
      <c r="AA186" s="49">
        <v>0</v>
      </c>
      <c r="AB186" s="64">
        <f t="shared" ref="AB186" si="865">X186*AA186</f>
        <v>0</v>
      </c>
      <c r="AC186" s="50">
        <v>0</v>
      </c>
      <c r="AD186" s="64" t="e">
        <f>#REF!</f>
        <v>#REF!</v>
      </c>
      <c r="AE186" s="64" t="e">
        <f t="shared" ref="AE186" si="866">+AD186*$Y$5</f>
        <v>#REF!</v>
      </c>
      <c r="AF186" s="64" t="e">
        <f t="shared" ref="AF186" si="867">+AD186+AE186</f>
        <v>#REF!</v>
      </c>
      <c r="AG186" s="49">
        <v>0.06</v>
      </c>
      <c r="AH186" s="48" t="e">
        <f>AD186*AG186</f>
        <v>#REF!</v>
      </c>
      <c r="AI186" s="50" t="e">
        <f>+AD186+AH186</f>
        <v>#REF!</v>
      </c>
      <c r="AJ186" s="64">
        <v>5.89</v>
      </c>
      <c r="AK186" s="64">
        <f t="shared" ref="AK186" si="868">+AJ186*$Y$5</f>
        <v>0.8246</v>
      </c>
      <c r="AL186" s="64">
        <f t="shared" ref="AL186" si="869">+AJ186+AK186</f>
        <v>6.7145999999999999</v>
      </c>
      <c r="AM186" s="20">
        <v>0.125</v>
      </c>
      <c r="AN186" s="64">
        <f>+AJ186*AM186+AJ186</f>
        <v>6.6262499999999998</v>
      </c>
      <c r="AO186" s="64">
        <f t="shared" ref="AO186" si="870">+AN186*$Y$5</f>
        <v>0.92767500000000003</v>
      </c>
      <c r="AP186" s="64">
        <f t="shared" ref="AP186" si="871">+AN186+AO186</f>
        <v>7.5539249999999996</v>
      </c>
      <c r="AQ186" s="20">
        <v>0.1</v>
      </c>
      <c r="AR186" s="78">
        <f>+AN186*AQ186+AN186</f>
        <v>7.288875</v>
      </c>
      <c r="AS186" s="78">
        <f t="shared" ref="AS186" si="872">+AR186*$Y$5</f>
        <v>1.0204425000000001</v>
      </c>
      <c r="AT186" s="78">
        <f t="shared" ref="AT186" si="873">+AR186+AS186</f>
        <v>8.3093175000000006</v>
      </c>
      <c r="AU186" s="14">
        <v>6.3600000000000004E-2</v>
      </c>
      <c r="AV186" s="79">
        <f>+AR186*AU186+AR186</f>
        <v>7.75244745</v>
      </c>
      <c r="AW186" s="79">
        <f t="shared" ref="AW186" si="874">+AV186*$Y$5</f>
        <v>1.0853426430000002</v>
      </c>
      <c r="AX186" s="79">
        <f t="shared" ref="AX186" si="875">+AV186+AW186</f>
        <v>8.8377900930000006</v>
      </c>
      <c r="AY186" s="268">
        <v>7.0000000000000007E-2</v>
      </c>
      <c r="AZ186" s="79">
        <f>+AV186*AY186+AV186</f>
        <v>8.2951187715000003</v>
      </c>
      <c r="BA186" s="79">
        <f t="shared" ref="BA186" si="876">+AZ186*$BA$5</f>
        <v>1.244267815725</v>
      </c>
      <c r="BB186" s="79">
        <f t="shared" ref="BB186" si="877">+AZ186+BA186</f>
        <v>9.5393865872249997</v>
      </c>
      <c r="BC186" s="268">
        <v>0.06</v>
      </c>
      <c r="BD186" s="79">
        <f>+AZ186*BC186+AZ186</f>
        <v>8.7928258977900011</v>
      </c>
      <c r="BE186" s="79">
        <f t="shared" ref="BE186" si="878">+BD186*$BA$5</f>
        <v>1.3189238846685001</v>
      </c>
      <c r="BF186" s="79">
        <f t="shared" ref="BF186" si="879">+BD186+BE186</f>
        <v>10.111749782458501</v>
      </c>
      <c r="BG186" s="268">
        <v>0.05</v>
      </c>
      <c r="BH186" s="79">
        <f>+BD186*BG186+BD186</f>
        <v>9.2324671926795006</v>
      </c>
      <c r="BI186" s="79">
        <f t="shared" ref="BI186" si="880">+BH186*$BA$5</f>
        <v>1.384870078901925</v>
      </c>
      <c r="BJ186" s="79">
        <f t="shared" ref="BJ186" si="881">+BH186+BI186</f>
        <v>10.617337271581425</v>
      </c>
    </row>
    <row r="187" spans="1:62" s="1" customFormat="1" x14ac:dyDescent="0.25">
      <c r="A187" s="66" t="s">
        <v>38</v>
      </c>
      <c r="B187" s="66"/>
      <c r="C187" s="66"/>
      <c r="D187" s="66"/>
      <c r="E187" s="66"/>
      <c r="F187" s="66"/>
      <c r="G187" s="66"/>
      <c r="H187" s="66"/>
      <c r="I187" s="66"/>
      <c r="J187" s="66"/>
      <c r="K187" s="66"/>
      <c r="L187" s="66"/>
      <c r="M187" s="66"/>
      <c r="N187" s="66"/>
      <c r="O187" s="68"/>
      <c r="P187" s="68"/>
      <c r="Q187" s="66"/>
      <c r="R187" s="69"/>
      <c r="S187" s="66"/>
      <c r="T187" s="66"/>
      <c r="U187" s="66"/>
      <c r="V187" s="66"/>
      <c r="W187" s="66"/>
      <c r="X187" s="70"/>
      <c r="Y187" s="69"/>
      <c r="Z187" s="69"/>
      <c r="AA187" s="71"/>
      <c r="AB187" s="69"/>
      <c r="AC187" s="72"/>
      <c r="AD187" s="70"/>
      <c r="AE187" s="70"/>
      <c r="AF187" s="69"/>
      <c r="AG187" s="71"/>
      <c r="AH187" s="69"/>
      <c r="AI187" s="72"/>
      <c r="AJ187" s="70"/>
      <c r="AK187" s="70"/>
      <c r="AL187" s="69"/>
      <c r="AM187" s="73"/>
      <c r="AN187" s="70"/>
      <c r="AO187" s="70"/>
      <c r="AP187" s="69"/>
      <c r="AQ187" s="73"/>
      <c r="AR187" s="74"/>
      <c r="AS187" s="74"/>
      <c r="AT187" s="75"/>
      <c r="AU187" s="14"/>
      <c r="AV187" s="76"/>
      <c r="AW187" s="76"/>
      <c r="AX187" s="77"/>
      <c r="AY187" s="2"/>
      <c r="AZ187" s="76"/>
      <c r="BA187" s="76"/>
      <c r="BB187" s="77"/>
      <c r="BC187" s="2"/>
      <c r="BD187" s="76"/>
      <c r="BE187" s="76"/>
      <c r="BF187" s="77"/>
      <c r="BG187" s="2"/>
      <c r="BH187" s="76"/>
      <c r="BI187" s="76"/>
      <c r="BJ187" s="77"/>
    </row>
    <row r="188" spans="1:62" s="1" customFormat="1" x14ac:dyDescent="0.25">
      <c r="A188" s="41" t="s">
        <v>42</v>
      </c>
      <c r="B188" s="43"/>
      <c r="C188" s="43"/>
      <c r="D188" s="43"/>
      <c r="E188" s="44"/>
      <c r="F188" s="43"/>
      <c r="G188" s="43"/>
      <c r="H188" s="43"/>
      <c r="I188" s="43"/>
      <c r="J188" s="44"/>
      <c r="K188" s="43"/>
      <c r="L188" s="43"/>
      <c r="M188" s="43"/>
      <c r="N188" s="43"/>
      <c r="O188" s="41"/>
      <c r="P188" s="41"/>
      <c r="Q188" s="65"/>
      <c r="R188" s="48"/>
      <c r="S188" s="44"/>
      <c r="T188" s="43"/>
      <c r="U188" s="43"/>
      <c r="V188" s="43"/>
      <c r="W188" s="43"/>
      <c r="X188" s="64"/>
      <c r="Y188" s="48"/>
      <c r="Z188" s="48"/>
      <c r="AA188" s="49"/>
      <c r="AB188" s="48"/>
      <c r="AC188" s="50"/>
      <c r="AD188" s="64"/>
      <c r="AE188" s="64"/>
      <c r="AF188" s="48"/>
      <c r="AG188" s="49"/>
      <c r="AH188" s="48"/>
      <c r="AI188" s="50"/>
      <c r="AJ188" s="64"/>
      <c r="AK188" s="64"/>
      <c r="AL188" s="48"/>
      <c r="AM188" s="20"/>
      <c r="AN188" s="64"/>
      <c r="AO188" s="64"/>
      <c r="AP188" s="48"/>
      <c r="AQ188" s="20"/>
      <c r="AR188" s="78"/>
      <c r="AS188" s="78"/>
      <c r="AT188" s="54"/>
      <c r="AU188" s="14"/>
      <c r="AV188" s="79"/>
      <c r="AW188" s="79"/>
      <c r="AX188" s="56"/>
      <c r="AY188" s="2"/>
      <c r="AZ188" s="79"/>
      <c r="BA188" s="79"/>
      <c r="BB188" s="56"/>
      <c r="BC188" s="2"/>
      <c r="BD188" s="79"/>
      <c r="BE188" s="79"/>
      <c r="BF188" s="56"/>
      <c r="BG188" s="2"/>
      <c r="BH188" s="79"/>
      <c r="BI188" s="79"/>
      <c r="BJ188" s="56"/>
    </row>
    <row r="189" spans="1:62" s="1" customFormat="1" x14ac:dyDescent="0.25">
      <c r="A189" s="41" t="s">
        <v>400</v>
      </c>
      <c r="B189" s="43">
        <v>7.31</v>
      </c>
      <c r="C189" s="43">
        <f t="shared" ref="C189" si="882">+B189*$C$5</f>
        <v>1.0234000000000001</v>
      </c>
      <c r="D189" s="43">
        <f t="shared" ref="D189" si="883">+B189+C189</f>
        <v>8.3333999999999993</v>
      </c>
      <c r="E189" s="44">
        <v>0</v>
      </c>
      <c r="F189" s="43">
        <f t="shared" ref="F189" si="884">+B189*E189</f>
        <v>0</v>
      </c>
      <c r="G189" s="43">
        <f t="shared" ref="G189" si="885">+B189+F189</f>
        <v>7.31</v>
      </c>
      <c r="H189" s="43">
        <f t="shared" ref="H189" si="886">+G189*$H$5</f>
        <v>1.0234000000000001</v>
      </c>
      <c r="I189" s="43">
        <f t="shared" ref="I189" si="887">+G189+H189</f>
        <v>8.3333999999999993</v>
      </c>
      <c r="J189" s="44">
        <v>3.0800000000000001E-2</v>
      </c>
      <c r="K189" s="43">
        <f t="shared" ref="K189" si="888">+G189*J189</f>
        <v>0.22514799999999999</v>
      </c>
      <c r="L189" s="43">
        <v>75.400000000000006</v>
      </c>
      <c r="M189" s="43">
        <f t="shared" ref="M189" si="889">+L189*$M$5</f>
        <v>10.556000000000001</v>
      </c>
      <c r="N189" s="43">
        <f t="shared" ref="N189" si="890">+L189+M189</f>
        <v>85.956000000000003</v>
      </c>
      <c r="O189" s="41">
        <v>7.53</v>
      </c>
      <c r="P189" s="41">
        <v>8.59</v>
      </c>
      <c r="Q189" s="47">
        <v>0.03</v>
      </c>
      <c r="R189" s="48"/>
      <c r="S189" s="44">
        <v>0.05</v>
      </c>
      <c r="T189" s="45">
        <f t="shared" ref="T189" si="891">+L189*S189</f>
        <v>3.7700000000000005</v>
      </c>
      <c r="U189" s="45">
        <f t="shared" ref="U189" si="892">+L189+T189</f>
        <v>79.17</v>
      </c>
      <c r="V189" s="43">
        <f>+U189*$V$5</f>
        <v>11.083800000000002</v>
      </c>
      <c r="W189" s="43">
        <f t="shared" ref="W189" si="893">+U189+V189</f>
        <v>90.253799999999998</v>
      </c>
      <c r="X189" s="64">
        <v>79.17</v>
      </c>
      <c r="Y189" s="48">
        <f t="shared" ref="Y189" si="894">+X189*$Y$5</f>
        <v>11.083800000000002</v>
      </c>
      <c r="Z189" s="64">
        <f t="shared" ref="Z189" si="895">+X189+Y189</f>
        <v>90.253799999999998</v>
      </c>
      <c r="AA189" s="49">
        <v>0</v>
      </c>
      <c r="AB189" s="64">
        <f t="shared" ref="AB189" si="896">X189*AA189</f>
        <v>0</v>
      </c>
      <c r="AC189" s="50">
        <v>0</v>
      </c>
      <c r="AD189" s="64" t="e">
        <f>#REF!</f>
        <v>#REF!</v>
      </c>
      <c r="AE189" s="64" t="e">
        <f t="shared" ref="AE189" si="897">+AD189*$Y$5</f>
        <v>#REF!</v>
      </c>
      <c r="AF189" s="64" t="e">
        <f t="shared" ref="AF189" si="898">+AD189+AE189</f>
        <v>#REF!</v>
      </c>
      <c r="AG189" s="49">
        <v>0.06</v>
      </c>
      <c r="AH189" s="48" t="e">
        <f>AD189*AG189</f>
        <v>#REF!</v>
      </c>
      <c r="AI189" s="50" t="e">
        <f>+AD189+AH189</f>
        <v>#REF!</v>
      </c>
      <c r="AJ189" s="64">
        <v>9.65</v>
      </c>
      <c r="AK189" s="64">
        <f t="shared" ref="AK189" si="899">+AJ189*$Y$5</f>
        <v>1.3510000000000002</v>
      </c>
      <c r="AL189" s="64">
        <f t="shared" ref="AL189" si="900">+AJ189+AK189</f>
        <v>11.001000000000001</v>
      </c>
      <c r="AM189" s="20">
        <v>0.125</v>
      </c>
      <c r="AN189" s="64">
        <f>+AJ189*AM189+AJ189</f>
        <v>10.856250000000001</v>
      </c>
      <c r="AO189" s="64">
        <f t="shared" ref="AO189" si="901">+AN189*$Y$5</f>
        <v>1.5198750000000003</v>
      </c>
      <c r="AP189" s="64">
        <f t="shared" ref="AP189" si="902">+AN189+AO189</f>
        <v>12.376125000000002</v>
      </c>
      <c r="AQ189" s="20">
        <v>0.1</v>
      </c>
      <c r="AR189" s="78">
        <f>+AN189*AQ189+AN189</f>
        <v>11.941875000000001</v>
      </c>
      <c r="AS189" s="78">
        <f t="shared" ref="AS189" si="903">+AR189*$Y$5</f>
        <v>1.6718625000000003</v>
      </c>
      <c r="AT189" s="78">
        <f t="shared" ref="AT189" si="904">+AR189+AS189</f>
        <v>13.613737500000001</v>
      </c>
      <c r="AU189" s="14">
        <v>6.3600000000000004E-2</v>
      </c>
      <c r="AV189" s="79">
        <f>+AR189*AU189+AR189</f>
        <v>12.701378250000001</v>
      </c>
      <c r="AW189" s="79">
        <f t="shared" ref="AW189" si="905">+AV189*$Y$5</f>
        <v>1.7781929550000004</v>
      </c>
      <c r="AX189" s="79">
        <f t="shared" ref="AX189" si="906">+AV189+AW189</f>
        <v>14.479571205000001</v>
      </c>
      <c r="AY189" s="268">
        <v>7.0000000000000007E-2</v>
      </c>
      <c r="AZ189" s="79">
        <f>+AV189*AY189+AV189</f>
        <v>13.590474727500002</v>
      </c>
      <c r="BA189" s="79">
        <f t="shared" ref="BA189" si="907">+AZ189*$BA$5</f>
        <v>2.0385712091250001</v>
      </c>
      <c r="BB189" s="79">
        <f t="shared" ref="BB189" si="908">+AZ189+BA189</f>
        <v>15.629045936625001</v>
      </c>
      <c r="BC189" s="268">
        <v>0.06</v>
      </c>
      <c r="BD189" s="79">
        <f>+AZ189*BC189+AZ189</f>
        <v>14.405903211150003</v>
      </c>
      <c r="BE189" s="79">
        <f t="shared" ref="BE189" si="909">+BD189*$BA$5</f>
        <v>2.1608854816725005</v>
      </c>
      <c r="BF189" s="79">
        <f t="shared" ref="BF189" si="910">+BD189+BE189</f>
        <v>16.566788692822502</v>
      </c>
      <c r="BG189" s="268">
        <v>0.05</v>
      </c>
      <c r="BH189" s="79">
        <f>+BD189*BG189+BD189</f>
        <v>15.126198371707503</v>
      </c>
      <c r="BI189" s="79">
        <f t="shared" ref="BI189" si="911">+BH189*$BA$5</f>
        <v>2.2689297557561252</v>
      </c>
      <c r="BJ189" s="79">
        <f t="shared" ref="BJ189" si="912">+BH189+BI189</f>
        <v>17.395128127463629</v>
      </c>
    </row>
    <row r="190" spans="1:62" s="1" customFormat="1" x14ac:dyDescent="0.25">
      <c r="A190" s="66" t="s">
        <v>39</v>
      </c>
      <c r="B190" s="66"/>
      <c r="C190" s="66"/>
      <c r="D190" s="66"/>
      <c r="E190" s="66"/>
      <c r="F190" s="66"/>
      <c r="G190" s="66"/>
      <c r="H190" s="66"/>
      <c r="I190" s="66"/>
      <c r="J190" s="66"/>
      <c r="K190" s="66"/>
      <c r="L190" s="66"/>
      <c r="M190" s="66"/>
      <c r="N190" s="66"/>
      <c r="O190" s="68"/>
      <c r="P190" s="68"/>
      <c r="Q190" s="66"/>
      <c r="R190" s="69"/>
      <c r="S190" s="66"/>
      <c r="T190" s="66"/>
      <c r="U190" s="66"/>
      <c r="V190" s="66"/>
      <c r="W190" s="66"/>
      <c r="X190" s="70"/>
      <c r="Y190" s="69"/>
      <c r="Z190" s="69"/>
      <c r="AA190" s="71"/>
      <c r="AB190" s="69"/>
      <c r="AC190" s="72"/>
      <c r="AD190" s="70"/>
      <c r="AE190" s="70"/>
      <c r="AF190" s="69"/>
      <c r="AG190" s="71"/>
      <c r="AH190" s="69"/>
      <c r="AI190" s="72"/>
      <c r="AJ190" s="70"/>
      <c r="AK190" s="70"/>
      <c r="AL190" s="69"/>
      <c r="AM190" s="73"/>
      <c r="AN190" s="70"/>
      <c r="AO190" s="70"/>
      <c r="AP190" s="69"/>
      <c r="AQ190" s="73"/>
      <c r="AR190" s="74"/>
      <c r="AS190" s="74"/>
      <c r="AT190" s="75"/>
      <c r="AU190" s="14"/>
      <c r="AV190" s="76"/>
      <c r="AW190" s="76"/>
      <c r="AX190" s="77"/>
      <c r="AY190" s="2"/>
      <c r="AZ190" s="76"/>
      <c r="BA190" s="76"/>
      <c r="BB190" s="77"/>
      <c r="BC190" s="2"/>
      <c r="BD190" s="76"/>
      <c r="BE190" s="76"/>
      <c r="BF190" s="77"/>
      <c r="BG190" s="2"/>
      <c r="BH190" s="76"/>
      <c r="BI190" s="76"/>
      <c r="BJ190" s="77"/>
    </row>
    <row r="191" spans="1:62" s="1" customFormat="1" x14ac:dyDescent="0.25">
      <c r="A191" s="41" t="s">
        <v>42</v>
      </c>
      <c r="B191" s="43">
        <v>0</v>
      </c>
      <c r="C191" s="43">
        <f t="shared" ref="C191:C192" si="913">+B191*$C$5</f>
        <v>0</v>
      </c>
      <c r="D191" s="43">
        <f t="shared" ref="D191:D192" si="914">+B191+C191</f>
        <v>0</v>
      </c>
      <c r="E191" s="44">
        <v>0</v>
      </c>
      <c r="F191" s="43">
        <f t="shared" ref="F191:F192" si="915">+B191*E191</f>
        <v>0</v>
      </c>
      <c r="G191" s="43">
        <f t="shared" ref="G191:G192" si="916">+B191+F191</f>
        <v>0</v>
      </c>
      <c r="H191" s="43">
        <f t="shared" ref="H191:H192" si="917">+G191*$H$5</f>
        <v>0</v>
      </c>
      <c r="I191" s="43">
        <f t="shared" ref="I191:I192" si="918">+G191+H191</f>
        <v>0</v>
      </c>
      <c r="J191" s="44"/>
      <c r="K191" s="43"/>
      <c r="L191" s="43"/>
      <c r="M191" s="43"/>
      <c r="N191" s="43"/>
      <c r="O191" s="41"/>
      <c r="P191" s="41"/>
      <c r="Q191" s="65"/>
      <c r="R191" s="48"/>
      <c r="S191" s="44"/>
      <c r="T191" s="45"/>
      <c r="U191" s="45"/>
      <c r="V191" s="43"/>
      <c r="W191" s="43"/>
      <c r="X191" s="64"/>
      <c r="Y191" s="48"/>
      <c r="Z191" s="48"/>
      <c r="AA191" s="49"/>
      <c r="AB191" s="48"/>
      <c r="AC191" s="50"/>
      <c r="AD191" s="64"/>
      <c r="AE191" s="64"/>
      <c r="AF191" s="48"/>
      <c r="AG191" s="49"/>
      <c r="AH191" s="48"/>
      <c r="AI191" s="50"/>
      <c r="AJ191" s="64"/>
      <c r="AK191" s="64"/>
      <c r="AL191" s="48"/>
      <c r="AM191" s="20"/>
      <c r="AN191" s="64"/>
      <c r="AO191" s="64"/>
      <c r="AP191" s="48"/>
      <c r="AQ191" s="20"/>
      <c r="AR191" s="78"/>
      <c r="AS191" s="78"/>
      <c r="AT191" s="54"/>
      <c r="AU191" s="14"/>
      <c r="AV191" s="79"/>
      <c r="AW191" s="79"/>
      <c r="AX191" s="56"/>
      <c r="AY191" s="2"/>
      <c r="AZ191" s="79"/>
      <c r="BA191" s="79"/>
      <c r="BB191" s="56"/>
      <c r="BC191" s="2"/>
      <c r="BD191" s="79"/>
      <c r="BE191" s="79"/>
      <c r="BF191" s="56"/>
      <c r="BG191" s="2"/>
      <c r="BH191" s="79"/>
      <c r="BI191" s="79"/>
      <c r="BJ191" s="56"/>
    </row>
    <row r="192" spans="1:62" s="1" customFormat="1" x14ac:dyDescent="0.25">
      <c r="A192" s="41" t="s">
        <v>206</v>
      </c>
      <c r="B192" s="43">
        <v>6.15</v>
      </c>
      <c r="C192" s="43">
        <f t="shared" si="913"/>
        <v>0.8610000000000001</v>
      </c>
      <c r="D192" s="43">
        <f t="shared" si="914"/>
        <v>7.0110000000000001</v>
      </c>
      <c r="E192" s="44">
        <v>0</v>
      </c>
      <c r="F192" s="43">
        <f t="shared" si="915"/>
        <v>0</v>
      </c>
      <c r="G192" s="43">
        <f t="shared" si="916"/>
        <v>6.15</v>
      </c>
      <c r="H192" s="43">
        <f t="shared" si="917"/>
        <v>0.8610000000000001</v>
      </c>
      <c r="I192" s="43">
        <f t="shared" si="918"/>
        <v>7.0110000000000001</v>
      </c>
      <c r="J192" s="44">
        <v>0.03</v>
      </c>
      <c r="K192" s="43">
        <f t="shared" ref="K192" si="919">+G192*J192</f>
        <v>0.1845</v>
      </c>
      <c r="L192" s="43">
        <v>63.4</v>
      </c>
      <c r="M192" s="43">
        <f t="shared" ref="M192" si="920">+L192*$M$5</f>
        <v>8.8760000000000012</v>
      </c>
      <c r="N192" s="43">
        <f t="shared" ref="N192" si="921">+L192+M192</f>
        <v>72.275999999999996</v>
      </c>
      <c r="O192" s="41">
        <v>6.33</v>
      </c>
      <c r="P192" s="41">
        <v>7.22</v>
      </c>
      <c r="Q192" s="47">
        <v>0.03</v>
      </c>
      <c r="R192" s="48"/>
      <c r="S192" s="44">
        <v>0.05</v>
      </c>
      <c r="T192" s="45">
        <f t="shared" ref="T192" si="922">+L192*S192</f>
        <v>3.17</v>
      </c>
      <c r="U192" s="45">
        <f t="shared" ref="U192" si="923">+L192+T192</f>
        <v>66.569999999999993</v>
      </c>
      <c r="V192" s="43">
        <f t="shared" ref="V192" si="924">+U192*$V$5</f>
        <v>9.3198000000000008</v>
      </c>
      <c r="W192" s="43">
        <f t="shared" ref="W192" si="925">+U192+V192</f>
        <v>75.889799999999994</v>
      </c>
      <c r="X192" s="64">
        <v>66.569999999999993</v>
      </c>
      <c r="Y192" s="48">
        <f t="shared" ref="Y192" si="926">+X192*$Y$5</f>
        <v>9.3198000000000008</v>
      </c>
      <c r="Z192" s="64">
        <f t="shared" ref="Z192" si="927">+X192+Y192</f>
        <v>75.889799999999994</v>
      </c>
      <c r="AA192" s="49">
        <v>0</v>
      </c>
      <c r="AB192" s="64">
        <f t="shared" ref="AB192" si="928">X192*AA192</f>
        <v>0</v>
      </c>
      <c r="AC192" s="50">
        <v>0</v>
      </c>
      <c r="AD192" s="64" t="e">
        <f>#REF!</f>
        <v>#REF!</v>
      </c>
      <c r="AE192" s="64" t="e">
        <f t="shared" ref="AE192" si="929">+AD192*$Y$5</f>
        <v>#REF!</v>
      </c>
      <c r="AF192" s="64" t="e">
        <f t="shared" ref="AF192" si="930">+AD192+AE192</f>
        <v>#REF!</v>
      </c>
      <c r="AG192" s="49">
        <v>0.06</v>
      </c>
      <c r="AH192" s="48" t="e">
        <f>AD192*AG192</f>
        <v>#REF!</v>
      </c>
      <c r="AI192" s="50" t="e">
        <f>+AD192+AH192</f>
        <v>#REF!</v>
      </c>
      <c r="AJ192" s="64">
        <v>5.89</v>
      </c>
      <c r="AK192" s="64">
        <f t="shared" ref="AK192" si="931">+AJ192*$Y$5</f>
        <v>0.8246</v>
      </c>
      <c r="AL192" s="64">
        <f t="shared" ref="AL192" si="932">+AJ192+AK192</f>
        <v>6.7145999999999999</v>
      </c>
      <c r="AM192" s="20">
        <v>0.1</v>
      </c>
      <c r="AN192" s="64">
        <f>+AJ192*AM192+AJ192</f>
        <v>6.4789999999999992</v>
      </c>
      <c r="AO192" s="64">
        <f t="shared" ref="AO192" si="933">+AN192*$Y$5</f>
        <v>0.90705999999999998</v>
      </c>
      <c r="AP192" s="64">
        <f t="shared" ref="AP192" si="934">+AN192+AO192</f>
        <v>7.3860599999999987</v>
      </c>
      <c r="AQ192" s="20">
        <v>0.1</v>
      </c>
      <c r="AR192" s="78">
        <f>+AN192*AQ192+AN192</f>
        <v>7.1268999999999991</v>
      </c>
      <c r="AS192" s="78">
        <f t="shared" ref="AS192" si="935">+AR192*$Y$5</f>
        <v>0.99776599999999993</v>
      </c>
      <c r="AT192" s="78">
        <f t="shared" ref="AT192" si="936">+AR192+AS192</f>
        <v>8.1246659999999995</v>
      </c>
      <c r="AU192" s="14">
        <v>6.3600000000000004E-2</v>
      </c>
      <c r="AV192" s="79">
        <f>+AR192*AU192+AR192</f>
        <v>7.5801708399999992</v>
      </c>
      <c r="AW192" s="79">
        <f t="shared" ref="AW192" si="937">+AV192*$Y$5</f>
        <v>1.0612239176</v>
      </c>
      <c r="AX192" s="79">
        <f t="shared" ref="AX192" si="938">+AV192+AW192</f>
        <v>8.6413947575999988</v>
      </c>
      <c r="AY192" s="268">
        <v>7.0000000000000007E-2</v>
      </c>
      <c r="AZ192" s="79">
        <f>+AV192*AY192+AV192</f>
        <v>8.110782798799999</v>
      </c>
      <c r="BA192" s="79">
        <f t="shared" ref="BA192" si="939">+AZ192*$BA$5</f>
        <v>1.2166174198199997</v>
      </c>
      <c r="BB192" s="79">
        <f t="shared" ref="BB192" si="940">+AZ192+BA192</f>
        <v>9.3274002186199994</v>
      </c>
      <c r="BC192" s="268">
        <v>0.06</v>
      </c>
      <c r="BD192" s="79">
        <f>+AZ192*BC192+AZ192</f>
        <v>8.5974297667279984</v>
      </c>
      <c r="BE192" s="79">
        <f t="shared" ref="BE192" si="941">+BD192*$BA$5</f>
        <v>1.2896144650091996</v>
      </c>
      <c r="BF192" s="79">
        <f t="shared" ref="BF192" si="942">+BD192+BE192</f>
        <v>9.8870442317371978</v>
      </c>
      <c r="BG192" s="268">
        <v>0.05</v>
      </c>
      <c r="BH192" s="79">
        <f>+BD192*BG192+BD192</f>
        <v>9.0273012550643976</v>
      </c>
      <c r="BI192" s="79">
        <f t="shared" ref="BI192" si="943">+BH192*$BA$5</f>
        <v>1.3540951882596597</v>
      </c>
      <c r="BJ192" s="79">
        <f t="shared" ref="BJ192" si="944">+BH192+BI192</f>
        <v>10.381396443324057</v>
      </c>
    </row>
    <row r="193" spans="1:62" s="1" customFormat="1" ht="18.75" x14ac:dyDescent="0.3">
      <c r="A193" s="80" t="s">
        <v>44</v>
      </c>
      <c r="B193" s="66"/>
      <c r="C193" s="66"/>
      <c r="D193" s="66"/>
      <c r="E193" s="66"/>
      <c r="F193" s="66"/>
      <c r="G193" s="66"/>
      <c r="H193" s="66"/>
      <c r="I193" s="66"/>
      <c r="J193" s="66"/>
      <c r="K193" s="66"/>
      <c r="L193" s="66"/>
      <c r="M193" s="66"/>
      <c r="N193" s="66"/>
      <c r="O193" s="68"/>
      <c r="P193" s="68"/>
      <c r="Q193" s="66"/>
      <c r="R193" s="69"/>
      <c r="S193" s="66"/>
      <c r="T193" s="66"/>
      <c r="U193" s="66"/>
      <c r="V193" s="66"/>
      <c r="W193" s="66"/>
      <c r="X193" s="70"/>
      <c r="Y193" s="69"/>
      <c r="Z193" s="69"/>
      <c r="AA193" s="71"/>
      <c r="AB193" s="69"/>
      <c r="AC193" s="72"/>
      <c r="AD193" s="70"/>
      <c r="AE193" s="70"/>
      <c r="AF193" s="69"/>
      <c r="AG193" s="71"/>
      <c r="AH193" s="69"/>
      <c r="AI193" s="72"/>
      <c r="AJ193" s="70"/>
      <c r="AK193" s="70"/>
      <c r="AL193" s="69"/>
      <c r="AM193" s="73"/>
      <c r="AN193" s="70"/>
      <c r="AO193" s="70"/>
      <c r="AP193" s="69"/>
      <c r="AQ193" s="73"/>
      <c r="AR193" s="74"/>
      <c r="AS193" s="74"/>
      <c r="AT193" s="75"/>
      <c r="AU193" s="14"/>
      <c r="AV193" s="76"/>
      <c r="AW193" s="76"/>
      <c r="AX193" s="77"/>
      <c r="AY193" s="2"/>
      <c r="AZ193" s="76"/>
      <c r="BA193" s="76"/>
      <c r="BB193" s="77"/>
      <c r="BC193" s="2"/>
      <c r="BD193" s="76"/>
      <c r="BE193" s="76"/>
      <c r="BF193" s="77"/>
      <c r="BG193" s="2"/>
      <c r="BH193" s="76"/>
      <c r="BI193" s="76"/>
      <c r="BJ193" s="77"/>
    </row>
    <row r="194" spans="1:62" s="1" customFormat="1" ht="15" customHeight="1" x14ac:dyDescent="0.25">
      <c r="A194" s="66" t="s">
        <v>29</v>
      </c>
      <c r="B194" s="68"/>
      <c r="C194" s="68"/>
      <c r="D194" s="68"/>
      <c r="E194" s="68"/>
      <c r="F194" s="68"/>
      <c r="G194" s="68"/>
      <c r="H194" s="68"/>
      <c r="I194" s="68"/>
      <c r="J194" s="68"/>
      <c r="K194" s="68"/>
      <c r="L194" s="68"/>
      <c r="M194" s="68"/>
      <c r="N194" s="68"/>
      <c r="O194" s="68"/>
      <c r="P194" s="68"/>
      <c r="Q194" s="66"/>
      <c r="R194" s="69"/>
      <c r="S194" s="68"/>
      <c r="T194" s="68"/>
      <c r="U194" s="68"/>
      <c r="V194" s="68"/>
      <c r="W194" s="68"/>
      <c r="X194" s="70"/>
      <c r="Y194" s="69"/>
      <c r="Z194" s="69"/>
      <c r="AA194" s="71"/>
      <c r="AB194" s="69"/>
      <c r="AC194" s="72"/>
      <c r="AD194" s="70"/>
      <c r="AE194" s="70"/>
      <c r="AF194" s="70"/>
      <c r="AG194" s="71"/>
      <c r="AH194" s="69"/>
      <c r="AI194" s="72"/>
      <c r="AJ194" s="70"/>
      <c r="AK194" s="70"/>
      <c r="AL194" s="70"/>
      <c r="AM194" s="73"/>
      <c r="AN194" s="70"/>
      <c r="AO194" s="70"/>
      <c r="AP194" s="70"/>
      <c r="AQ194" s="73"/>
      <c r="AR194" s="74"/>
      <c r="AS194" s="74"/>
      <c r="AT194" s="74"/>
      <c r="AU194" s="14"/>
      <c r="AV194" s="76"/>
      <c r="AW194" s="76"/>
      <c r="AX194" s="76"/>
      <c r="AY194" s="2"/>
      <c r="AZ194" s="76"/>
      <c r="BA194" s="76"/>
      <c r="BB194" s="76"/>
      <c r="BC194" s="2"/>
      <c r="BD194" s="76"/>
      <c r="BE194" s="76"/>
      <c r="BF194" s="76"/>
      <c r="BG194" s="2"/>
      <c r="BH194" s="76"/>
      <c r="BI194" s="76"/>
      <c r="BJ194" s="76"/>
    </row>
    <row r="195" spans="1:62" s="1" customFormat="1" ht="15" customHeight="1" x14ac:dyDescent="0.25">
      <c r="A195" s="41" t="s">
        <v>217</v>
      </c>
      <c r="B195" s="41"/>
      <c r="C195" s="41"/>
      <c r="D195" s="41"/>
      <c r="E195" s="41"/>
      <c r="F195" s="41"/>
      <c r="G195" s="41"/>
      <c r="H195" s="41"/>
      <c r="I195" s="41"/>
      <c r="J195" s="41"/>
      <c r="K195" s="41"/>
      <c r="L195" s="41"/>
      <c r="M195" s="41"/>
      <c r="N195" s="41"/>
      <c r="O195" s="41"/>
      <c r="P195" s="41"/>
      <c r="Q195" s="65"/>
      <c r="R195" s="48"/>
      <c r="S195" s="41"/>
      <c r="T195" s="41"/>
      <c r="U195" s="41"/>
      <c r="V195" s="41"/>
      <c r="W195" s="41"/>
      <c r="X195" s="64"/>
      <c r="Y195" s="48"/>
      <c r="Z195" s="48"/>
      <c r="AA195" s="49"/>
      <c r="AB195" s="48"/>
      <c r="AC195" s="50"/>
      <c r="AD195" s="64"/>
      <c r="AE195" s="64"/>
      <c r="AF195" s="64"/>
      <c r="AG195" s="49"/>
      <c r="AH195" s="48"/>
      <c r="AI195" s="50"/>
      <c r="AJ195" s="64"/>
      <c r="AK195" s="64"/>
      <c r="AL195" s="64"/>
      <c r="AM195" s="20"/>
      <c r="AN195" s="64"/>
      <c r="AO195" s="64"/>
      <c r="AP195" s="64"/>
      <c r="AQ195" s="20"/>
      <c r="AR195" s="78">
        <v>645.41381760000013</v>
      </c>
      <c r="AS195" s="78">
        <f t="shared" ref="AS195:AS206" si="945">+AR195*$Y$5</f>
        <v>90.357934464000024</v>
      </c>
      <c r="AT195" s="78">
        <f t="shared" ref="AT195:AT206" si="946">+AR195+AS195</f>
        <v>735.77175206400011</v>
      </c>
      <c r="AU195" s="14">
        <v>6.3600000000000004E-2</v>
      </c>
      <c r="AV195" s="79">
        <f t="shared" ref="AV195:AV196" si="947">+AR195*AU195+AR195</f>
        <v>686.46213639936013</v>
      </c>
      <c r="AW195" s="79">
        <f t="shared" ref="AW195:AW206" si="948">+AV195*$Y$5</f>
        <v>96.104699095910433</v>
      </c>
      <c r="AX195" s="79">
        <f t="shared" ref="AX195:AX206" si="949">+AV195+AW195</f>
        <v>782.56683549527054</v>
      </c>
      <c r="AY195" s="268">
        <v>7.0000000000000007E-2</v>
      </c>
      <c r="AZ195" s="79">
        <f t="shared" ref="AZ195:AZ196" si="950">+AV195*AY195+AV195</f>
        <v>734.51448594731539</v>
      </c>
      <c r="BA195" s="79">
        <f t="shared" ref="BA195:BA206" si="951">+AZ195*$BA$5</f>
        <v>110.1771728920973</v>
      </c>
      <c r="BB195" s="79">
        <f t="shared" ref="BB195:BB206" si="952">+AZ195+BA195</f>
        <v>844.69165883941264</v>
      </c>
      <c r="BC195" s="268">
        <v>0.2</v>
      </c>
      <c r="BD195" s="79">
        <f t="shared" ref="BD195:BD196" si="953">+AZ195*BC195+AZ195</f>
        <v>881.41738313677843</v>
      </c>
      <c r="BE195" s="79">
        <f t="shared" ref="BE195:BE204" si="954">+BD195*$BA$5</f>
        <v>132.21260747051676</v>
      </c>
      <c r="BF195" s="79">
        <f t="shared" ref="BF195:BF204" si="955">+BD195+BE195</f>
        <v>1013.6299906072952</v>
      </c>
      <c r="BG195" s="268">
        <v>0.05</v>
      </c>
      <c r="BH195" s="79">
        <f t="shared" ref="BH195:BH196" si="956">+BD195*BG195+BD195</f>
        <v>925.48825229361739</v>
      </c>
      <c r="BI195" s="79">
        <f t="shared" ref="BI195:BI202" si="957">+BH195*$BA$5</f>
        <v>138.82323784404261</v>
      </c>
      <c r="BJ195" s="79">
        <f t="shared" ref="BJ195:BJ202" si="958">+BH195+BI195</f>
        <v>1064.31149013766</v>
      </c>
    </row>
    <row r="196" spans="1:62" s="1" customFormat="1" ht="15" customHeight="1" x14ac:dyDescent="0.25">
      <c r="A196" s="41" t="s">
        <v>273</v>
      </c>
      <c r="B196" s="41"/>
      <c r="C196" s="41"/>
      <c r="D196" s="41"/>
      <c r="E196" s="41"/>
      <c r="F196" s="41"/>
      <c r="G196" s="41"/>
      <c r="H196" s="41"/>
      <c r="I196" s="41"/>
      <c r="J196" s="41"/>
      <c r="K196" s="41"/>
      <c r="L196" s="41"/>
      <c r="M196" s="41"/>
      <c r="N196" s="41"/>
      <c r="O196" s="41"/>
      <c r="P196" s="41"/>
      <c r="Q196" s="65"/>
      <c r="R196" s="48"/>
      <c r="S196" s="41"/>
      <c r="T196" s="41"/>
      <c r="U196" s="41"/>
      <c r="V196" s="41"/>
      <c r="W196" s="41"/>
      <c r="X196" s="64"/>
      <c r="Y196" s="48"/>
      <c r="Z196" s="48"/>
      <c r="AA196" s="49"/>
      <c r="AB196" s="48"/>
      <c r="AC196" s="50"/>
      <c r="AD196" s="64"/>
      <c r="AE196" s="64"/>
      <c r="AF196" s="64"/>
      <c r="AG196" s="49"/>
      <c r="AH196" s="48"/>
      <c r="AI196" s="50"/>
      <c r="AJ196" s="64"/>
      <c r="AK196" s="64"/>
      <c r="AL196" s="64"/>
      <c r="AM196" s="20"/>
      <c r="AN196" s="64"/>
      <c r="AO196" s="64"/>
      <c r="AP196" s="64"/>
      <c r="AQ196" s="20"/>
      <c r="AR196" s="78">
        <v>68.900000000000006</v>
      </c>
      <c r="AS196" s="78">
        <f t="shared" si="945"/>
        <v>9.6460000000000026</v>
      </c>
      <c r="AT196" s="78">
        <f t="shared" si="946"/>
        <v>78.546000000000006</v>
      </c>
      <c r="AU196" s="14">
        <v>6.3600000000000004E-2</v>
      </c>
      <c r="AV196" s="79">
        <f t="shared" si="947"/>
        <v>73.282040000000009</v>
      </c>
      <c r="AW196" s="79">
        <f t="shared" si="948"/>
        <v>10.259485600000001</v>
      </c>
      <c r="AX196" s="79">
        <f t="shared" si="949"/>
        <v>83.541525600000014</v>
      </c>
      <c r="AY196" s="268">
        <v>7.0000000000000007E-2</v>
      </c>
      <c r="AZ196" s="79">
        <f t="shared" si="950"/>
        <v>78.411782800000012</v>
      </c>
      <c r="BA196" s="79">
        <f t="shared" si="951"/>
        <v>11.761767420000002</v>
      </c>
      <c r="BB196" s="79">
        <f t="shared" si="952"/>
        <v>90.17355022000001</v>
      </c>
      <c r="BC196" s="268">
        <v>0.84009999999999996</v>
      </c>
      <c r="BD196" s="79">
        <f t="shared" si="953"/>
        <v>144.28552153028002</v>
      </c>
      <c r="BE196" s="79">
        <f t="shared" si="954"/>
        <v>21.642828229542001</v>
      </c>
      <c r="BF196" s="79">
        <f t="shared" si="955"/>
        <v>165.92834975982203</v>
      </c>
      <c r="BG196" s="268">
        <v>0.05</v>
      </c>
      <c r="BH196" s="79">
        <f t="shared" si="956"/>
        <v>151.49979760679403</v>
      </c>
      <c r="BI196" s="79">
        <f t="shared" si="957"/>
        <v>22.724969641019104</v>
      </c>
      <c r="BJ196" s="79">
        <f t="shared" si="958"/>
        <v>174.22476724781313</v>
      </c>
    </row>
    <row r="197" spans="1:62" s="1" customFormat="1" x14ac:dyDescent="0.25">
      <c r="A197" s="41" t="s">
        <v>218</v>
      </c>
      <c r="B197" s="41"/>
      <c r="C197" s="41"/>
      <c r="D197" s="41"/>
      <c r="E197" s="41"/>
      <c r="F197" s="41"/>
      <c r="G197" s="41"/>
      <c r="H197" s="41"/>
      <c r="I197" s="41"/>
      <c r="J197" s="41"/>
      <c r="K197" s="41"/>
      <c r="L197" s="41"/>
      <c r="M197" s="41"/>
      <c r="N197" s="41"/>
      <c r="O197" s="41"/>
      <c r="P197" s="41"/>
      <c r="Q197" s="65"/>
      <c r="R197" s="48"/>
      <c r="S197" s="41"/>
      <c r="T197" s="41"/>
      <c r="U197" s="41"/>
      <c r="V197" s="41"/>
      <c r="W197" s="41"/>
      <c r="X197" s="64"/>
      <c r="Y197" s="48"/>
      <c r="Z197" s="48"/>
      <c r="AA197" s="49"/>
      <c r="AB197" s="48"/>
      <c r="AC197" s="50"/>
      <c r="AD197" s="64">
        <v>149.41999999999999</v>
      </c>
      <c r="AE197" s="64">
        <f t="shared" ref="AE197:AE198" si="959">+AD197*$Y$5</f>
        <v>20.918800000000001</v>
      </c>
      <c r="AF197" s="64">
        <f t="shared" ref="AF197:AF198" si="960">+AD197+AE197</f>
        <v>170.33879999999999</v>
      </c>
      <c r="AG197" s="49">
        <v>0.06</v>
      </c>
      <c r="AH197" s="48">
        <f t="shared" ref="AH197:AH204" si="961">AD197*AG197</f>
        <v>8.9651999999999994</v>
      </c>
      <c r="AI197" s="50">
        <f t="shared" ref="AI197:AI204" si="962">+AD197+AH197</f>
        <v>158.3852</v>
      </c>
      <c r="AJ197" s="64">
        <v>158.38999999999999</v>
      </c>
      <c r="AK197" s="64">
        <f t="shared" ref="AK197:AK204" si="963">+AJ197*$Y$5</f>
        <v>22.174600000000002</v>
      </c>
      <c r="AL197" s="64">
        <f t="shared" ref="AL197:AL204" si="964">+AJ197+AK197</f>
        <v>180.56459999999998</v>
      </c>
      <c r="AM197" s="20">
        <v>0.1</v>
      </c>
      <c r="AN197" s="64">
        <f t="shared" ref="AN197:AN204" si="965">+AJ197*AM197+AJ197</f>
        <v>174.22899999999998</v>
      </c>
      <c r="AO197" s="64">
        <f t="shared" ref="AO197:AO204" si="966">+AN197*$Y$5</f>
        <v>24.392060000000001</v>
      </c>
      <c r="AP197" s="64">
        <f t="shared" ref="AP197:AP204" si="967">+AN197+AO197</f>
        <v>198.62106</v>
      </c>
      <c r="AQ197" s="20">
        <v>0.06</v>
      </c>
      <c r="AR197" s="78">
        <v>184.68274</v>
      </c>
      <c r="AS197" s="78">
        <f t="shared" si="945"/>
        <v>25.855583600000003</v>
      </c>
      <c r="AT197" s="78">
        <f t="shared" si="946"/>
        <v>210.53832360000001</v>
      </c>
      <c r="AU197" s="14">
        <v>6.3600000000000004E-2</v>
      </c>
      <c r="AV197" s="79">
        <f>+AR197*AU197+AR197</f>
        <v>196.42856226399999</v>
      </c>
      <c r="AW197" s="79">
        <f t="shared" si="948"/>
        <v>27.49999871696</v>
      </c>
      <c r="AX197" s="79">
        <f t="shared" si="949"/>
        <v>223.92856098095999</v>
      </c>
      <c r="AY197" s="268">
        <v>7.0000000000000007E-2</v>
      </c>
      <c r="AZ197" s="79">
        <f>+AV197*AY197+AV197</f>
        <v>210.17856162248</v>
      </c>
      <c r="BA197" s="79">
        <f t="shared" si="951"/>
        <v>31.526784243371999</v>
      </c>
      <c r="BB197" s="79">
        <f t="shared" si="952"/>
        <v>241.705345865852</v>
      </c>
      <c r="BC197" s="268">
        <v>0.2</v>
      </c>
      <c r="BD197" s="79">
        <f>+AZ197*BC197+AZ197</f>
        <v>252.21427394697599</v>
      </c>
      <c r="BE197" s="79">
        <f t="shared" si="954"/>
        <v>37.832141092046399</v>
      </c>
      <c r="BF197" s="79">
        <f t="shared" si="955"/>
        <v>290.04641503902241</v>
      </c>
      <c r="BG197" s="268">
        <v>0.05</v>
      </c>
      <c r="BH197" s="79">
        <f>+BD197*BG197+BD197</f>
        <v>264.82498764432478</v>
      </c>
      <c r="BI197" s="79">
        <f t="shared" si="957"/>
        <v>39.723748146648717</v>
      </c>
      <c r="BJ197" s="79">
        <f t="shared" si="958"/>
        <v>304.54873579097352</v>
      </c>
    </row>
    <row r="198" spans="1:62" s="6" customFormat="1" x14ac:dyDescent="0.25">
      <c r="A198" s="41" t="s">
        <v>219</v>
      </c>
      <c r="B198" s="41"/>
      <c r="C198" s="41"/>
      <c r="D198" s="41"/>
      <c r="E198" s="41"/>
      <c r="F198" s="41"/>
      <c r="G198" s="41"/>
      <c r="H198" s="41"/>
      <c r="I198" s="41"/>
      <c r="J198" s="41"/>
      <c r="K198" s="41"/>
      <c r="L198" s="41"/>
      <c r="M198" s="41"/>
      <c r="N198" s="41"/>
      <c r="O198" s="41"/>
      <c r="P198" s="41"/>
      <c r="Q198" s="65"/>
      <c r="R198" s="48"/>
      <c r="S198" s="41"/>
      <c r="T198" s="41"/>
      <c r="U198" s="41"/>
      <c r="V198" s="41"/>
      <c r="W198" s="41"/>
      <c r="X198" s="64"/>
      <c r="Y198" s="48"/>
      <c r="Z198" s="48"/>
      <c r="AA198" s="49"/>
      <c r="AB198" s="48"/>
      <c r="AC198" s="50"/>
      <c r="AD198" s="64">
        <v>207.94</v>
      </c>
      <c r="AE198" s="64">
        <f t="shared" si="959"/>
        <v>29.111600000000003</v>
      </c>
      <c r="AF198" s="64">
        <f t="shared" si="960"/>
        <v>237.05160000000001</v>
      </c>
      <c r="AG198" s="49">
        <v>0.06</v>
      </c>
      <c r="AH198" s="48">
        <f t="shared" si="961"/>
        <v>12.4764</v>
      </c>
      <c r="AI198" s="50">
        <f t="shared" si="962"/>
        <v>220.41640000000001</v>
      </c>
      <c r="AJ198" s="64">
        <v>220.42</v>
      </c>
      <c r="AK198" s="64">
        <f t="shared" si="963"/>
        <v>30.858800000000002</v>
      </c>
      <c r="AL198" s="64">
        <f t="shared" si="964"/>
        <v>251.27879999999999</v>
      </c>
      <c r="AM198" s="20">
        <v>0.125</v>
      </c>
      <c r="AN198" s="64">
        <f t="shared" si="965"/>
        <v>247.9725</v>
      </c>
      <c r="AO198" s="64">
        <f t="shared" si="966"/>
        <v>34.716150000000006</v>
      </c>
      <c r="AP198" s="64">
        <f t="shared" si="967"/>
        <v>282.68865</v>
      </c>
      <c r="AQ198" s="20">
        <v>0.06</v>
      </c>
      <c r="AR198" s="78">
        <v>262.85084999999998</v>
      </c>
      <c r="AS198" s="78">
        <f t="shared" si="945"/>
        <v>36.799118999999997</v>
      </c>
      <c r="AT198" s="78">
        <f t="shared" si="946"/>
        <v>299.649969</v>
      </c>
      <c r="AU198" s="14">
        <v>6.3600000000000004E-2</v>
      </c>
      <c r="AV198" s="79">
        <f t="shared" ref="AV198:AV199" si="968">+AR198*AU198+AR198</f>
        <v>279.56816405999996</v>
      </c>
      <c r="AW198" s="79">
        <f t="shared" si="948"/>
        <v>39.139542968400001</v>
      </c>
      <c r="AX198" s="79">
        <f t="shared" si="949"/>
        <v>318.70770702839997</v>
      </c>
      <c r="AY198" s="268">
        <v>7.0000000000000007E-2</v>
      </c>
      <c r="AZ198" s="79">
        <f t="shared" ref="AZ198:AZ206" si="969">+AV198*AY198+AV198</f>
        <v>299.13793554419993</v>
      </c>
      <c r="BA198" s="79">
        <f t="shared" si="951"/>
        <v>44.870690331629987</v>
      </c>
      <c r="BB198" s="79">
        <f t="shared" si="952"/>
        <v>344.00862587582992</v>
      </c>
      <c r="BC198" s="268">
        <v>0.2</v>
      </c>
      <c r="BD198" s="79">
        <f t="shared" ref="BD198:BD204" si="970">+AZ198*BC198+AZ198</f>
        <v>358.9655226530399</v>
      </c>
      <c r="BE198" s="79">
        <f t="shared" si="954"/>
        <v>53.844828397955986</v>
      </c>
      <c r="BF198" s="79">
        <f t="shared" si="955"/>
        <v>412.81035105099591</v>
      </c>
      <c r="BG198" s="268">
        <v>0.05</v>
      </c>
      <c r="BH198" s="79">
        <f t="shared" ref="BH198:BH202" si="971">+BD198*BG198+BD198</f>
        <v>376.91379878569188</v>
      </c>
      <c r="BI198" s="79">
        <f t="shared" si="957"/>
        <v>56.537069817853784</v>
      </c>
      <c r="BJ198" s="79">
        <f t="shared" si="958"/>
        <v>433.45086860354564</v>
      </c>
    </row>
    <row r="199" spans="1:62" s="6" customFormat="1" x14ac:dyDescent="0.25">
      <c r="A199" s="41" t="s">
        <v>274</v>
      </c>
      <c r="B199" s="41"/>
      <c r="C199" s="41"/>
      <c r="D199" s="41"/>
      <c r="E199" s="41"/>
      <c r="F199" s="41"/>
      <c r="G199" s="41"/>
      <c r="H199" s="41"/>
      <c r="I199" s="41"/>
      <c r="J199" s="41"/>
      <c r="K199" s="41"/>
      <c r="L199" s="41"/>
      <c r="M199" s="41"/>
      <c r="N199" s="41"/>
      <c r="O199" s="41"/>
      <c r="P199" s="41"/>
      <c r="Q199" s="65"/>
      <c r="R199" s="48"/>
      <c r="S199" s="41"/>
      <c r="T199" s="41"/>
      <c r="U199" s="41"/>
      <c r="V199" s="41"/>
      <c r="W199" s="41"/>
      <c r="X199" s="64"/>
      <c r="Y199" s="48"/>
      <c r="Z199" s="48"/>
      <c r="AA199" s="49"/>
      <c r="AB199" s="48"/>
      <c r="AC199" s="50"/>
      <c r="AD199" s="64"/>
      <c r="AE199" s="64"/>
      <c r="AF199" s="64"/>
      <c r="AG199" s="49"/>
      <c r="AH199" s="48"/>
      <c r="AI199" s="50"/>
      <c r="AJ199" s="64"/>
      <c r="AK199" s="64"/>
      <c r="AL199" s="64"/>
      <c r="AM199" s="20"/>
      <c r="AN199" s="64">
        <v>2915</v>
      </c>
      <c r="AO199" s="64">
        <f t="shared" si="966"/>
        <v>408.1</v>
      </c>
      <c r="AP199" s="64">
        <f t="shared" si="967"/>
        <v>3323.1</v>
      </c>
      <c r="AQ199" s="20">
        <v>0.06</v>
      </c>
      <c r="AR199" s="78">
        <v>3089.9</v>
      </c>
      <c r="AS199" s="78">
        <f t="shared" si="945"/>
        <v>432.58600000000007</v>
      </c>
      <c r="AT199" s="78">
        <f t="shared" si="946"/>
        <v>3522.4860000000003</v>
      </c>
      <c r="AU199" s="14">
        <v>6.3600000000000004E-2</v>
      </c>
      <c r="AV199" s="79">
        <f t="shared" si="968"/>
        <v>3286.4176400000001</v>
      </c>
      <c r="AW199" s="79">
        <f t="shared" si="948"/>
        <v>460.09846960000004</v>
      </c>
      <c r="AX199" s="79">
        <f t="shared" si="949"/>
        <v>3746.5161096000002</v>
      </c>
      <c r="AY199" s="268">
        <v>7.0000000000000007E-2</v>
      </c>
      <c r="AZ199" s="79">
        <f t="shared" si="969"/>
        <v>3516.4668748000004</v>
      </c>
      <c r="BA199" s="79">
        <f t="shared" si="951"/>
        <v>527.47003122000001</v>
      </c>
      <c r="BB199" s="79">
        <f t="shared" si="952"/>
        <v>4043.9369060200006</v>
      </c>
      <c r="BC199" s="268">
        <v>0.2</v>
      </c>
      <c r="BD199" s="79">
        <f t="shared" si="970"/>
        <v>4219.7602497600001</v>
      </c>
      <c r="BE199" s="79">
        <f t="shared" si="954"/>
        <v>632.96403746399994</v>
      </c>
      <c r="BF199" s="79">
        <f t="shared" si="955"/>
        <v>4852.7242872240004</v>
      </c>
      <c r="BG199" s="268">
        <v>0.05</v>
      </c>
      <c r="BH199" s="79">
        <f t="shared" si="971"/>
        <v>4430.7482622480002</v>
      </c>
      <c r="BI199" s="79">
        <f t="shared" si="957"/>
        <v>664.61223933719998</v>
      </c>
      <c r="BJ199" s="79">
        <f t="shared" si="958"/>
        <v>5095.3605015851999</v>
      </c>
    </row>
    <row r="200" spans="1:62" s="7" customFormat="1" x14ac:dyDescent="0.25">
      <c r="A200" s="41" t="s">
        <v>220</v>
      </c>
      <c r="B200" s="41"/>
      <c r="C200" s="41"/>
      <c r="D200" s="41"/>
      <c r="E200" s="41"/>
      <c r="F200" s="41"/>
      <c r="G200" s="41"/>
      <c r="H200" s="41"/>
      <c r="I200" s="41"/>
      <c r="J200" s="41"/>
      <c r="K200" s="41"/>
      <c r="L200" s="41"/>
      <c r="M200" s="41"/>
      <c r="N200" s="41"/>
      <c r="O200" s="41"/>
      <c r="P200" s="41"/>
      <c r="Q200" s="65"/>
      <c r="R200" s="48"/>
      <c r="S200" s="41"/>
      <c r="T200" s="41"/>
      <c r="U200" s="41"/>
      <c r="V200" s="41"/>
      <c r="W200" s="41"/>
      <c r="X200" s="64"/>
      <c r="Y200" s="48"/>
      <c r="Z200" s="48"/>
      <c r="AA200" s="49"/>
      <c r="AB200" s="48"/>
      <c r="AC200" s="50"/>
      <c r="AD200" s="64">
        <v>500</v>
      </c>
      <c r="AE200" s="64">
        <f t="shared" ref="AE200:AE204" si="972">+AD200*$Y$5</f>
        <v>70</v>
      </c>
      <c r="AF200" s="64">
        <f t="shared" ref="AF200:AF204" si="973">+AD200+AE200</f>
        <v>570</v>
      </c>
      <c r="AG200" s="49">
        <v>0.06</v>
      </c>
      <c r="AH200" s="48">
        <f t="shared" si="961"/>
        <v>30</v>
      </c>
      <c r="AI200" s="50">
        <f t="shared" si="962"/>
        <v>530</v>
      </c>
      <c r="AJ200" s="64">
        <v>530</v>
      </c>
      <c r="AK200" s="64">
        <f t="shared" si="963"/>
        <v>74.2</v>
      </c>
      <c r="AL200" s="64">
        <f t="shared" si="964"/>
        <v>604.20000000000005</v>
      </c>
      <c r="AM200" s="20">
        <v>0.1</v>
      </c>
      <c r="AN200" s="64">
        <f t="shared" si="965"/>
        <v>583</v>
      </c>
      <c r="AO200" s="64">
        <f t="shared" si="966"/>
        <v>81.62</v>
      </c>
      <c r="AP200" s="64">
        <f t="shared" si="967"/>
        <v>664.62</v>
      </c>
      <c r="AQ200" s="20">
        <v>0.06</v>
      </c>
      <c r="AR200" s="78">
        <v>617.98</v>
      </c>
      <c r="AS200" s="78">
        <f t="shared" si="945"/>
        <v>86.517200000000017</v>
      </c>
      <c r="AT200" s="78">
        <f t="shared" si="946"/>
        <v>704.49720000000002</v>
      </c>
      <c r="AU200" s="14">
        <v>6.3600000000000004E-2</v>
      </c>
      <c r="AV200" s="79">
        <f t="shared" ref="AV200:AV206" si="974">+AR200*AU200+AR200</f>
        <v>657.28352800000005</v>
      </c>
      <c r="AW200" s="79">
        <f t="shared" si="948"/>
        <v>92.019693920000009</v>
      </c>
      <c r="AX200" s="79">
        <f t="shared" si="949"/>
        <v>749.30322192000006</v>
      </c>
      <c r="AY200" s="268">
        <v>7.0000000000000007E-2</v>
      </c>
      <c r="AZ200" s="79">
        <f t="shared" si="969"/>
        <v>703.29337496000005</v>
      </c>
      <c r="BA200" s="79">
        <f t="shared" si="951"/>
        <v>105.494006244</v>
      </c>
      <c r="BB200" s="79">
        <f t="shared" si="952"/>
        <v>808.7873812040001</v>
      </c>
      <c r="BC200" s="268">
        <v>0.2</v>
      </c>
      <c r="BD200" s="79">
        <f t="shared" si="970"/>
        <v>843.95204995200004</v>
      </c>
      <c r="BE200" s="79">
        <f t="shared" si="954"/>
        <v>126.59280749280001</v>
      </c>
      <c r="BF200" s="79">
        <f t="shared" si="955"/>
        <v>970.54485744480007</v>
      </c>
      <c r="BG200" s="268">
        <v>0.05</v>
      </c>
      <c r="BH200" s="79">
        <f t="shared" si="971"/>
        <v>886.14965244960001</v>
      </c>
      <c r="BI200" s="79">
        <f t="shared" si="957"/>
        <v>132.92244786743998</v>
      </c>
      <c r="BJ200" s="79">
        <f t="shared" si="958"/>
        <v>1019.0721003170399</v>
      </c>
    </row>
    <row r="201" spans="1:62" s="6" customFormat="1" x14ac:dyDescent="0.25">
      <c r="A201" s="41" t="s">
        <v>221</v>
      </c>
      <c r="B201" s="41"/>
      <c r="C201" s="41"/>
      <c r="D201" s="41"/>
      <c r="E201" s="41"/>
      <c r="F201" s="41"/>
      <c r="G201" s="41"/>
      <c r="H201" s="41"/>
      <c r="I201" s="41"/>
      <c r="J201" s="41"/>
      <c r="K201" s="41"/>
      <c r="L201" s="41"/>
      <c r="M201" s="41"/>
      <c r="N201" s="41"/>
      <c r="O201" s="41"/>
      <c r="P201" s="41"/>
      <c r="Q201" s="65"/>
      <c r="R201" s="48"/>
      <c r="S201" s="41"/>
      <c r="T201" s="41"/>
      <c r="U201" s="41"/>
      <c r="V201" s="41"/>
      <c r="W201" s="41"/>
      <c r="X201" s="64"/>
      <c r="Y201" s="48"/>
      <c r="Z201" s="48"/>
      <c r="AA201" s="49"/>
      <c r="AB201" s="48"/>
      <c r="AC201" s="50"/>
      <c r="AD201" s="64">
        <v>750</v>
      </c>
      <c r="AE201" s="64">
        <f t="shared" si="972"/>
        <v>105.00000000000001</v>
      </c>
      <c r="AF201" s="64">
        <f t="shared" si="973"/>
        <v>855</v>
      </c>
      <c r="AG201" s="49">
        <v>0.06</v>
      </c>
      <c r="AH201" s="48">
        <f t="shared" si="961"/>
        <v>45</v>
      </c>
      <c r="AI201" s="50">
        <f t="shared" si="962"/>
        <v>795</v>
      </c>
      <c r="AJ201" s="64">
        <v>795</v>
      </c>
      <c r="AK201" s="64">
        <f t="shared" si="963"/>
        <v>111.30000000000001</v>
      </c>
      <c r="AL201" s="64">
        <f t="shared" si="964"/>
        <v>906.3</v>
      </c>
      <c r="AM201" s="20">
        <v>0.1</v>
      </c>
      <c r="AN201" s="64">
        <f t="shared" si="965"/>
        <v>874.5</v>
      </c>
      <c r="AO201" s="64">
        <f t="shared" si="966"/>
        <v>122.43</v>
      </c>
      <c r="AP201" s="64">
        <f t="shared" si="967"/>
        <v>996.93000000000006</v>
      </c>
      <c r="AQ201" s="20">
        <v>0.06</v>
      </c>
      <c r="AR201" s="78">
        <v>926.97</v>
      </c>
      <c r="AS201" s="78">
        <f t="shared" si="945"/>
        <v>129.7758</v>
      </c>
      <c r="AT201" s="78">
        <f t="shared" si="946"/>
        <v>1056.7458000000001</v>
      </c>
      <c r="AU201" s="14">
        <v>6.3600000000000004E-2</v>
      </c>
      <c r="AV201" s="79">
        <f t="shared" si="974"/>
        <v>985.92529200000001</v>
      </c>
      <c r="AW201" s="79">
        <f t="shared" si="948"/>
        <v>138.02954088000001</v>
      </c>
      <c r="AX201" s="79">
        <f t="shared" si="949"/>
        <v>1123.9548328800001</v>
      </c>
      <c r="AY201" s="268">
        <v>7.0000000000000007E-2</v>
      </c>
      <c r="AZ201" s="79">
        <f t="shared" si="969"/>
        <v>1054.94006244</v>
      </c>
      <c r="BA201" s="79">
        <f t="shared" si="951"/>
        <v>158.24100936599999</v>
      </c>
      <c r="BB201" s="79">
        <f t="shared" si="952"/>
        <v>1213.1810718060001</v>
      </c>
      <c r="BC201" s="268">
        <v>0.2</v>
      </c>
      <c r="BD201" s="79">
        <f t="shared" si="970"/>
        <v>1265.9280749280001</v>
      </c>
      <c r="BE201" s="79">
        <f t="shared" si="954"/>
        <v>189.88921123920002</v>
      </c>
      <c r="BF201" s="79">
        <f t="shared" si="955"/>
        <v>1455.8172861672001</v>
      </c>
      <c r="BG201" s="268">
        <v>0.05</v>
      </c>
      <c r="BH201" s="79">
        <f t="shared" si="971"/>
        <v>1329.2244786744002</v>
      </c>
      <c r="BI201" s="79">
        <f t="shared" si="957"/>
        <v>199.38367180116003</v>
      </c>
      <c r="BJ201" s="79">
        <f t="shared" si="958"/>
        <v>1528.6081504755603</v>
      </c>
    </row>
    <row r="202" spans="1:62" s="6" customFormat="1" x14ac:dyDescent="0.25">
      <c r="A202" s="41" t="s">
        <v>222</v>
      </c>
      <c r="B202" s="41"/>
      <c r="C202" s="41"/>
      <c r="D202" s="41"/>
      <c r="E202" s="41"/>
      <c r="F202" s="41"/>
      <c r="G202" s="41"/>
      <c r="H202" s="41"/>
      <c r="I202" s="41"/>
      <c r="J202" s="41"/>
      <c r="K202" s="41"/>
      <c r="L202" s="41"/>
      <c r="M202" s="41"/>
      <c r="N202" s="41"/>
      <c r="O202" s="41"/>
      <c r="P202" s="41"/>
      <c r="Q202" s="65"/>
      <c r="R202" s="48"/>
      <c r="S202" s="41"/>
      <c r="T202" s="41"/>
      <c r="U202" s="41"/>
      <c r="V202" s="41"/>
      <c r="W202" s="41"/>
      <c r="X202" s="64"/>
      <c r="Y202" s="48"/>
      <c r="Z202" s="48"/>
      <c r="AA202" s="49"/>
      <c r="AB202" s="48"/>
      <c r="AC202" s="50"/>
      <c r="AD202" s="64">
        <v>750</v>
      </c>
      <c r="AE202" s="64">
        <f t="shared" si="972"/>
        <v>105.00000000000001</v>
      </c>
      <c r="AF202" s="64">
        <f t="shared" si="973"/>
        <v>855</v>
      </c>
      <c r="AG202" s="49">
        <v>0.06</v>
      </c>
      <c r="AH202" s="48">
        <f t="shared" si="961"/>
        <v>45</v>
      </c>
      <c r="AI202" s="50">
        <f t="shared" si="962"/>
        <v>795</v>
      </c>
      <c r="AJ202" s="64">
        <v>795</v>
      </c>
      <c r="AK202" s="64">
        <f t="shared" si="963"/>
        <v>111.30000000000001</v>
      </c>
      <c r="AL202" s="64">
        <f t="shared" si="964"/>
        <v>906.3</v>
      </c>
      <c r="AM202" s="20">
        <v>0.1</v>
      </c>
      <c r="AN202" s="64">
        <f t="shared" si="965"/>
        <v>874.5</v>
      </c>
      <c r="AO202" s="64">
        <f t="shared" si="966"/>
        <v>122.43</v>
      </c>
      <c r="AP202" s="64">
        <f t="shared" si="967"/>
        <v>996.93000000000006</v>
      </c>
      <c r="AQ202" s="20">
        <v>0.06</v>
      </c>
      <c r="AR202" s="78">
        <v>926.97</v>
      </c>
      <c r="AS202" s="78">
        <f t="shared" si="945"/>
        <v>129.7758</v>
      </c>
      <c r="AT202" s="78">
        <f t="shared" si="946"/>
        <v>1056.7458000000001</v>
      </c>
      <c r="AU202" s="14">
        <v>6.3600000000000004E-2</v>
      </c>
      <c r="AV202" s="79">
        <f t="shared" si="974"/>
        <v>985.92529200000001</v>
      </c>
      <c r="AW202" s="79">
        <f t="shared" si="948"/>
        <v>138.02954088000001</v>
      </c>
      <c r="AX202" s="79">
        <f t="shared" si="949"/>
        <v>1123.9548328800001</v>
      </c>
      <c r="AY202" s="268">
        <v>7.0000000000000007E-2</v>
      </c>
      <c r="AZ202" s="79">
        <f t="shared" si="969"/>
        <v>1054.94006244</v>
      </c>
      <c r="BA202" s="79">
        <f t="shared" si="951"/>
        <v>158.24100936599999</v>
      </c>
      <c r="BB202" s="79">
        <f t="shared" si="952"/>
        <v>1213.1810718060001</v>
      </c>
      <c r="BC202" s="268">
        <v>0.2</v>
      </c>
      <c r="BD202" s="79">
        <f t="shared" si="970"/>
        <v>1265.9280749280001</v>
      </c>
      <c r="BE202" s="79">
        <f t="shared" si="954"/>
        <v>189.88921123920002</v>
      </c>
      <c r="BF202" s="79">
        <f t="shared" si="955"/>
        <v>1455.8172861672001</v>
      </c>
      <c r="BG202" s="268">
        <v>0.05</v>
      </c>
      <c r="BH202" s="79">
        <f t="shared" si="971"/>
        <v>1329.2244786744002</v>
      </c>
      <c r="BI202" s="79">
        <f t="shared" si="957"/>
        <v>199.38367180116003</v>
      </c>
      <c r="BJ202" s="79">
        <f t="shared" si="958"/>
        <v>1528.6081504755603</v>
      </c>
    </row>
    <row r="203" spans="1:62" s="1" customFormat="1" x14ac:dyDescent="0.25">
      <c r="A203" s="41" t="s">
        <v>223</v>
      </c>
      <c r="B203" s="41"/>
      <c r="C203" s="41"/>
      <c r="D203" s="41"/>
      <c r="E203" s="41"/>
      <c r="F203" s="41"/>
      <c r="G203" s="41"/>
      <c r="H203" s="41"/>
      <c r="I203" s="41"/>
      <c r="J203" s="41"/>
      <c r="K203" s="41"/>
      <c r="L203" s="41"/>
      <c r="M203" s="41"/>
      <c r="N203" s="41"/>
      <c r="O203" s="41"/>
      <c r="P203" s="41"/>
      <c r="Q203" s="65"/>
      <c r="R203" s="48"/>
      <c r="S203" s="41"/>
      <c r="T203" s="41"/>
      <c r="U203" s="41"/>
      <c r="V203" s="41"/>
      <c r="W203" s="41"/>
      <c r="X203" s="64"/>
      <c r="Y203" s="48"/>
      <c r="Z203" s="48"/>
      <c r="AA203" s="49"/>
      <c r="AB203" s="48"/>
      <c r="AC203" s="50"/>
      <c r="AD203" s="64">
        <v>710.56</v>
      </c>
      <c r="AE203" s="64">
        <f t="shared" si="972"/>
        <v>99.478400000000008</v>
      </c>
      <c r="AF203" s="64">
        <f t="shared" si="973"/>
        <v>810.03839999999991</v>
      </c>
      <c r="AG203" s="49">
        <v>0.06</v>
      </c>
      <c r="AH203" s="48">
        <f t="shared" si="961"/>
        <v>42.633599999999994</v>
      </c>
      <c r="AI203" s="50">
        <f t="shared" si="962"/>
        <v>753.19359999999995</v>
      </c>
      <c r="AJ203" s="64">
        <v>753.19</v>
      </c>
      <c r="AK203" s="64">
        <f t="shared" si="963"/>
        <v>105.44660000000002</v>
      </c>
      <c r="AL203" s="64">
        <f t="shared" si="964"/>
        <v>858.63660000000004</v>
      </c>
      <c r="AM203" s="20">
        <v>0.1</v>
      </c>
      <c r="AN203" s="64">
        <f t="shared" si="965"/>
        <v>828.50900000000001</v>
      </c>
      <c r="AO203" s="64">
        <f t="shared" si="966"/>
        <v>115.99126000000001</v>
      </c>
      <c r="AP203" s="64">
        <f t="shared" si="967"/>
        <v>944.50026000000003</v>
      </c>
      <c r="AQ203" s="20">
        <v>0.06</v>
      </c>
      <c r="AR203" s="78">
        <v>878.21954000000005</v>
      </c>
      <c r="AS203" s="78">
        <f t="shared" si="945"/>
        <v>122.95073560000002</v>
      </c>
      <c r="AT203" s="78">
        <f t="shared" si="946"/>
        <v>1001.1702756000001</v>
      </c>
      <c r="AU203" s="14">
        <v>6.3600000000000004E-2</v>
      </c>
      <c r="AV203" s="79">
        <f t="shared" si="974"/>
        <v>934.07430274400008</v>
      </c>
      <c r="AW203" s="79">
        <f t="shared" si="948"/>
        <v>130.77040238416004</v>
      </c>
      <c r="AX203" s="79">
        <f t="shared" si="949"/>
        <v>1064.8447051281601</v>
      </c>
      <c r="AY203" s="268">
        <v>7.0000000000000007E-2</v>
      </c>
      <c r="AZ203" s="79">
        <f t="shared" si="969"/>
        <v>999.45950393608007</v>
      </c>
      <c r="BA203" s="79">
        <f t="shared" si="951"/>
        <v>149.91892559041202</v>
      </c>
      <c r="BB203" s="79">
        <f t="shared" si="952"/>
        <v>1149.378429526492</v>
      </c>
      <c r="BC203" s="268">
        <v>0.06</v>
      </c>
      <c r="BD203" s="279" t="s">
        <v>339</v>
      </c>
      <c r="BE203" s="280"/>
      <c r="BF203" s="281"/>
      <c r="BG203" s="268">
        <v>0.05</v>
      </c>
      <c r="BH203" s="279" t="s">
        <v>339</v>
      </c>
      <c r="BI203" s="280"/>
      <c r="BJ203" s="281"/>
    </row>
    <row r="204" spans="1:62" s="1" customFormat="1" ht="15" customHeight="1" x14ac:dyDescent="0.25">
      <c r="A204" s="41" t="s">
        <v>224</v>
      </c>
      <c r="B204" s="41"/>
      <c r="C204" s="41"/>
      <c r="D204" s="41"/>
      <c r="E204" s="41"/>
      <c r="F204" s="41"/>
      <c r="G204" s="41"/>
      <c r="H204" s="41"/>
      <c r="I204" s="41"/>
      <c r="J204" s="41"/>
      <c r="K204" s="41"/>
      <c r="L204" s="41"/>
      <c r="M204" s="41"/>
      <c r="N204" s="41"/>
      <c r="O204" s="41"/>
      <c r="P204" s="41"/>
      <c r="Q204" s="65"/>
      <c r="R204" s="48"/>
      <c r="S204" s="41"/>
      <c r="T204" s="41"/>
      <c r="U204" s="41"/>
      <c r="V204" s="41"/>
      <c r="W204" s="41"/>
      <c r="X204" s="64"/>
      <c r="Y204" s="48"/>
      <c r="Z204" s="48"/>
      <c r="AA204" s="49"/>
      <c r="AB204" s="48"/>
      <c r="AC204" s="50"/>
      <c r="AD204" s="64">
        <v>200</v>
      </c>
      <c r="AE204" s="64">
        <f t="shared" si="972"/>
        <v>28.000000000000004</v>
      </c>
      <c r="AF204" s="64">
        <f t="shared" si="973"/>
        <v>228</v>
      </c>
      <c r="AG204" s="49">
        <v>0.06</v>
      </c>
      <c r="AH204" s="48">
        <f t="shared" si="961"/>
        <v>12</v>
      </c>
      <c r="AI204" s="50">
        <f t="shared" si="962"/>
        <v>212</v>
      </c>
      <c r="AJ204" s="64">
        <v>212</v>
      </c>
      <c r="AK204" s="64">
        <f t="shared" si="963"/>
        <v>29.680000000000003</v>
      </c>
      <c r="AL204" s="64">
        <f t="shared" si="964"/>
        <v>241.68</v>
      </c>
      <c r="AM204" s="20">
        <v>0.1</v>
      </c>
      <c r="AN204" s="64">
        <f t="shared" si="965"/>
        <v>233.2</v>
      </c>
      <c r="AO204" s="64">
        <f t="shared" si="966"/>
        <v>32.648000000000003</v>
      </c>
      <c r="AP204" s="64">
        <f t="shared" si="967"/>
        <v>265.84800000000001</v>
      </c>
      <c r="AQ204" s="20">
        <v>0.06</v>
      </c>
      <c r="AR204" s="78">
        <v>247.19199999999998</v>
      </c>
      <c r="AS204" s="78">
        <f t="shared" si="945"/>
        <v>34.606880000000004</v>
      </c>
      <c r="AT204" s="78">
        <f t="shared" si="946"/>
        <v>281.79888</v>
      </c>
      <c r="AU204" s="14">
        <v>6.3600000000000004E-2</v>
      </c>
      <c r="AV204" s="79">
        <f t="shared" si="974"/>
        <v>262.91341119999998</v>
      </c>
      <c r="AW204" s="79">
        <f t="shared" si="948"/>
        <v>36.807877568000002</v>
      </c>
      <c r="AX204" s="79">
        <f t="shared" si="949"/>
        <v>299.72128876799997</v>
      </c>
      <c r="AY204" s="268">
        <v>7.0000000000000007E-2</v>
      </c>
      <c r="AZ204" s="79">
        <f t="shared" si="969"/>
        <v>281.31734998399997</v>
      </c>
      <c r="BA204" s="79">
        <f t="shared" si="951"/>
        <v>42.197602497599995</v>
      </c>
      <c r="BB204" s="79">
        <f t="shared" si="952"/>
        <v>323.51495248159995</v>
      </c>
      <c r="BC204" s="268">
        <v>0.248</v>
      </c>
      <c r="BD204" s="79">
        <f t="shared" si="970"/>
        <v>351.08405278003198</v>
      </c>
      <c r="BE204" s="79">
        <f t="shared" si="954"/>
        <v>52.662607917004799</v>
      </c>
      <c r="BF204" s="79">
        <f t="shared" si="955"/>
        <v>403.74666069703676</v>
      </c>
      <c r="BG204" s="268">
        <v>0.05</v>
      </c>
      <c r="BH204" s="79">
        <f t="shared" ref="BH204" si="975">+BD204*BG204+BD204</f>
        <v>368.63825541903356</v>
      </c>
      <c r="BI204" s="79">
        <f t="shared" ref="BI204" si="976">+BH204*$BA$5</f>
        <v>55.295738312855029</v>
      </c>
      <c r="BJ204" s="79">
        <f t="shared" ref="BJ204" si="977">+BH204+BI204</f>
        <v>423.93399373188856</v>
      </c>
    </row>
    <row r="205" spans="1:62" s="1" customFormat="1" ht="15" customHeight="1" x14ac:dyDescent="0.25">
      <c r="A205" s="66" t="s">
        <v>45</v>
      </c>
      <c r="B205" s="66"/>
      <c r="C205" s="66"/>
      <c r="D205" s="66"/>
      <c r="E205" s="66"/>
      <c r="F205" s="66"/>
      <c r="G205" s="66"/>
      <c r="H205" s="66"/>
      <c r="I205" s="66"/>
      <c r="J205" s="66"/>
      <c r="K205" s="66"/>
      <c r="L205" s="66"/>
      <c r="M205" s="66"/>
      <c r="N205" s="66"/>
      <c r="O205" s="68"/>
      <c r="P205" s="68"/>
      <c r="Q205" s="66"/>
      <c r="R205" s="69"/>
      <c r="S205" s="66"/>
      <c r="T205" s="66"/>
      <c r="U205" s="66"/>
      <c r="V205" s="66"/>
      <c r="W205" s="66"/>
      <c r="X205" s="70"/>
      <c r="Y205" s="69"/>
      <c r="Z205" s="69"/>
      <c r="AA205" s="71"/>
      <c r="AB205" s="69"/>
      <c r="AC205" s="72"/>
      <c r="AD205" s="70"/>
      <c r="AE205" s="70"/>
      <c r="AF205" s="69"/>
      <c r="AG205" s="71"/>
      <c r="AH205" s="69"/>
      <c r="AI205" s="72"/>
      <c r="AJ205" s="70"/>
      <c r="AK205" s="70"/>
      <c r="AL205" s="69"/>
      <c r="AM205" s="73"/>
      <c r="AN205" s="70"/>
      <c r="AO205" s="70"/>
      <c r="AP205" s="69"/>
      <c r="AQ205" s="73"/>
      <c r="AR205" s="74"/>
      <c r="AS205" s="78">
        <f t="shared" si="945"/>
        <v>0</v>
      </c>
      <c r="AT205" s="78">
        <f t="shared" si="946"/>
        <v>0</v>
      </c>
      <c r="AU205" s="14">
        <v>6.3600000000000004E-2</v>
      </c>
      <c r="AV205" s="76"/>
      <c r="AW205" s="76"/>
      <c r="AX205" s="76"/>
      <c r="AY205" s="273"/>
      <c r="AZ205" s="76"/>
      <c r="BA205" s="76"/>
      <c r="BB205" s="76"/>
      <c r="BC205" s="273"/>
      <c r="BD205" s="76"/>
      <c r="BE205" s="76"/>
      <c r="BF205" s="76"/>
      <c r="BG205" s="273"/>
      <c r="BH205" s="76"/>
      <c r="BI205" s="76"/>
      <c r="BJ205" s="76"/>
    </row>
    <row r="206" spans="1:62" s="1" customFormat="1" ht="15" hidden="1" customHeight="1" x14ac:dyDescent="0.25">
      <c r="A206" s="133" t="s">
        <v>224</v>
      </c>
      <c r="B206" s="65"/>
      <c r="C206" s="65"/>
      <c r="D206" s="65"/>
      <c r="E206" s="65"/>
      <c r="F206" s="65"/>
      <c r="G206" s="65"/>
      <c r="H206" s="65"/>
      <c r="I206" s="65"/>
      <c r="J206" s="65"/>
      <c r="K206" s="65"/>
      <c r="L206" s="65"/>
      <c r="M206" s="65"/>
      <c r="N206" s="65"/>
      <c r="O206" s="41"/>
      <c r="P206" s="41"/>
      <c r="Q206" s="65"/>
      <c r="R206" s="48"/>
      <c r="S206" s="65"/>
      <c r="T206" s="65"/>
      <c r="U206" s="65"/>
      <c r="V206" s="65"/>
      <c r="W206" s="65"/>
      <c r="X206" s="64"/>
      <c r="Y206" s="48"/>
      <c r="Z206" s="48"/>
      <c r="AA206" s="49"/>
      <c r="AB206" s="48"/>
      <c r="AC206" s="50"/>
      <c r="AD206" s="64"/>
      <c r="AE206" s="64"/>
      <c r="AF206" s="48"/>
      <c r="AG206" s="49"/>
      <c r="AH206" s="48"/>
      <c r="AI206" s="50"/>
      <c r="AJ206" s="64"/>
      <c r="AK206" s="64"/>
      <c r="AL206" s="48"/>
      <c r="AM206" s="20"/>
      <c r="AN206" s="64"/>
      <c r="AO206" s="64"/>
      <c r="AP206" s="48"/>
      <c r="AQ206" s="20"/>
      <c r="AR206" s="78">
        <v>247.19199999999998</v>
      </c>
      <c r="AS206" s="78">
        <f t="shared" si="945"/>
        <v>34.606880000000004</v>
      </c>
      <c r="AT206" s="78">
        <f t="shared" si="946"/>
        <v>281.79888</v>
      </c>
      <c r="AU206" s="14">
        <v>6.3600000000000004E-2</v>
      </c>
      <c r="AV206" s="79">
        <f t="shared" si="974"/>
        <v>262.91341119999998</v>
      </c>
      <c r="AW206" s="79">
        <f t="shared" si="948"/>
        <v>36.807877568000002</v>
      </c>
      <c r="AX206" s="79">
        <f t="shared" si="949"/>
        <v>299.72128876799997</v>
      </c>
      <c r="AY206" s="268">
        <v>7.0000000000000007E-2</v>
      </c>
      <c r="AZ206" s="79">
        <f t="shared" si="969"/>
        <v>281.31734998399997</v>
      </c>
      <c r="BA206" s="79">
        <f t="shared" si="951"/>
        <v>42.197602497599995</v>
      </c>
      <c r="BB206" s="79">
        <f t="shared" si="952"/>
        <v>323.51495248159995</v>
      </c>
      <c r="BC206" s="268">
        <v>7.0000000000000007E-2</v>
      </c>
      <c r="BD206" s="79">
        <f t="shared" ref="BD206" si="978">+AZ206*BC206+AZ206</f>
        <v>301.00956448287997</v>
      </c>
      <c r="BE206" s="79">
        <f t="shared" ref="BE206" si="979">+BD206*$BA$5</f>
        <v>45.151434672431996</v>
      </c>
      <c r="BF206" s="79">
        <f t="shared" ref="BF206" si="980">+BD206+BE206</f>
        <v>346.16099915531197</v>
      </c>
      <c r="BG206" s="268">
        <v>7.0000000000000007E-2</v>
      </c>
      <c r="BH206" s="79">
        <f t="shared" ref="BH206" si="981">+BD206*BG206+BD206</f>
        <v>322.08023399668156</v>
      </c>
      <c r="BI206" s="79">
        <f t="shared" ref="BI206" si="982">+BH206*$BA$5</f>
        <v>48.312035099502232</v>
      </c>
      <c r="BJ206" s="79">
        <f t="shared" ref="BJ206" si="983">+BH206+BI206</f>
        <v>370.39226909618378</v>
      </c>
    </row>
    <row r="207" spans="1:62" s="1" customFormat="1" x14ac:dyDescent="0.25">
      <c r="A207" s="66" t="s">
        <v>34</v>
      </c>
      <c r="B207" s="66"/>
      <c r="C207" s="66"/>
      <c r="D207" s="66"/>
      <c r="E207" s="66"/>
      <c r="F207" s="66"/>
      <c r="G207" s="66"/>
      <c r="H207" s="66"/>
      <c r="I207" s="66"/>
      <c r="J207" s="66"/>
      <c r="K207" s="66"/>
      <c r="L207" s="66"/>
      <c r="M207" s="66"/>
      <c r="N207" s="66"/>
      <c r="O207" s="68"/>
      <c r="P207" s="68"/>
      <c r="Q207" s="66"/>
      <c r="R207" s="69"/>
      <c r="S207" s="66"/>
      <c r="T207" s="66"/>
      <c r="U207" s="66"/>
      <c r="V207" s="66"/>
      <c r="W207" s="66"/>
      <c r="X207" s="70"/>
      <c r="Y207" s="69"/>
      <c r="Z207" s="69"/>
      <c r="AA207" s="71"/>
      <c r="AB207" s="69"/>
      <c r="AC207" s="72"/>
      <c r="AD207" s="70"/>
      <c r="AE207" s="70"/>
      <c r="AF207" s="69"/>
      <c r="AG207" s="71"/>
      <c r="AH207" s="69"/>
      <c r="AI207" s="72"/>
      <c r="AJ207" s="70"/>
      <c r="AK207" s="70"/>
      <c r="AL207" s="69"/>
      <c r="AM207" s="73"/>
      <c r="AN207" s="70"/>
      <c r="AO207" s="70"/>
      <c r="AP207" s="69"/>
      <c r="AQ207" s="73"/>
      <c r="AR207" s="74"/>
      <c r="AS207" s="74"/>
      <c r="AT207" s="75"/>
      <c r="AU207" s="14"/>
      <c r="AV207" s="76"/>
      <c r="AW207" s="76"/>
      <c r="AX207" s="77"/>
      <c r="AY207" s="2"/>
      <c r="AZ207" s="76"/>
      <c r="BA207" s="76"/>
      <c r="BB207" s="77"/>
      <c r="BC207" s="2"/>
      <c r="BD207" s="76"/>
      <c r="BE207" s="76"/>
      <c r="BF207" s="77"/>
      <c r="BG207" s="2"/>
      <c r="BH207" s="76"/>
      <c r="BI207" s="76"/>
      <c r="BJ207" s="77"/>
    </row>
    <row r="208" spans="1:62" s="1" customFormat="1" x14ac:dyDescent="0.25">
      <c r="A208" s="41" t="s">
        <v>46</v>
      </c>
      <c r="B208" s="43">
        <v>35.67</v>
      </c>
      <c r="C208" s="43">
        <f t="shared" ref="C208:C210" si="984">+B208*$C$5</f>
        <v>4.9938000000000011</v>
      </c>
      <c r="D208" s="43">
        <f t="shared" ref="D208:D210" si="985">+B208+C208</f>
        <v>40.663800000000002</v>
      </c>
      <c r="E208" s="44">
        <v>0.1215</v>
      </c>
      <c r="F208" s="43">
        <f t="shared" ref="F208:F210" si="986">+B208*E208</f>
        <v>4.3339049999999997</v>
      </c>
      <c r="G208" s="43">
        <f t="shared" ref="G208:G210" si="987">+B208+F208</f>
        <v>40.003905000000003</v>
      </c>
      <c r="H208" s="43">
        <f t="shared" ref="H208:H210" si="988">+G208*$H$5</f>
        <v>5.6005467000000007</v>
      </c>
      <c r="I208" s="43">
        <f t="shared" ref="I208:I210" si="989">+G208+H208</f>
        <v>45.604451700000006</v>
      </c>
      <c r="J208" s="44">
        <v>0.06</v>
      </c>
      <c r="K208" s="43">
        <f t="shared" ref="K208:K210" si="990">+G208*J208</f>
        <v>2.4002343000000002</v>
      </c>
      <c r="L208" s="43">
        <f t="shared" ref="L208:L210" si="991">+G208+K208</f>
        <v>42.404139300000004</v>
      </c>
      <c r="M208" s="43">
        <f t="shared" ref="M208:M210" si="992">+L208*$M$5</f>
        <v>5.9365795020000007</v>
      </c>
      <c r="N208" s="43">
        <f t="shared" ref="N208:N210" si="993">+L208+M208</f>
        <v>48.340718802000005</v>
      </c>
      <c r="O208" s="41">
        <v>42.4</v>
      </c>
      <c r="P208" s="41">
        <v>48.34</v>
      </c>
      <c r="Q208" s="47">
        <v>0.06</v>
      </c>
      <c r="R208" s="48"/>
      <c r="S208" s="44">
        <v>0.05</v>
      </c>
      <c r="T208" s="45">
        <f t="shared" ref="T208:T210" si="994">+L208*S208</f>
        <v>2.1202069650000004</v>
      </c>
      <c r="U208" s="45">
        <f t="shared" ref="U208:U210" si="995">+L208+T208</f>
        <v>44.524346265000005</v>
      </c>
      <c r="V208" s="43">
        <f t="shared" ref="V208:V210" si="996">+U208*$V$5</f>
        <v>6.2334084771000011</v>
      </c>
      <c r="W208" s="43">
        <f t="shared" ref="W208:W210" si="997">+U208+V208</f>
        <v>50.757754742100005</v>
      </c>
      <c r="X208" s="64">
        <v>44.52</v>
      </c>
      <c r="Y208" s="48">
        <f t="shared" ref="Y208:Y210" si="998">+X208*$Y$5</f>
        <v>6.232800000000001</v>
      </c>
      <c r="Z208" s="64">
        <f t="shared" ref="Z208:Z210" si="999">+X208+Y208</f>
        <v>50.752800000000008</v>
      </c>
      <c r="AA208" s="49">
        <v>0.15</v>
      </c>
      <c r="AB208" s="64">
        <f t="shared" ref="AB208:AB210" si="1000">X208*AA208</f>
        <v>6.6779999999999999</v>
      </c>
      <c r="AC208" s="50">
        <f t="shared" ref="AC208:AC210" si="1001">+X208+AB208</f>
        <v>51.198</v>
      </c>
      <c r="AD208" s="64">
        <v>51.2</v>
      </c>
      <c r="AE208" s="64">
        <f t="shared" ref="AE208:AE210" si="1002">+AD208*$Y$5</f>
        <v>7.168000000000001</v>
      </c>
      <c r="AF208" s="64">
        <f t="shared" ref="AF208:AF210" si="1003">+AD208+AE208</f>
        <v>58.368000000000002</v>
      </c>
      <c r="AG208" s="49">
        <v>0.06</v>
      </c>
      <c r="AH208" s="48">
        <f t="shared" ref="AH208:AH210" si="1004">AD208*AG208</f>
        <v>3.0720000000000001</v>
      </c>
      <c r="AI208" s="50">
        <f t="shared" ref="AI208:AI210" si="1005">+AD208+AH208</f>
        <v>54.272000000000006</v>
      </c>
      <c r="AJ208" s="64">
        <v>54.27</v>
      </c>
      <c r="AK208" s="64">
        <f t="shared" ref="AK208:AK210" si="1006">+AJ208*$Y$5</f>
        <v>7.5978000000000012</v>
      </c>
      <c r="AL208" s="64">
        <f t="shared" ref="AL208:AL210" si="1007">+AJ208+AK208</f>
        <v>61.867800000000003</v>
      </c>
      <c r="AM208" s="20">
        <v>0.1</v>
      </c>
      <c r="AN208" s="64">
        <f t="shared" ref="AN208:AN210" si="1008">+AJ208*AM208+AJ208</f>
        <v>59.697000000000003</v>
      </c>
      <c r="AO208" s="64">
        <f t="shared" ref="AO208:AO210" si="1009">+AN208*$Y$5</f>
        <v>8.3575800000000005</v>
      </c>
      <c r="AP208" s="64">
        <f t="shared" ref="AP208:AP210" si="1010">+AN208+AO208</f>
        <v>68.054580000000001</v>
      </c>
      <c r="AQ208" s="20">
        <v>0.06</v>
      </c>
      <c r="AR208" s="78">
        <f t="shared" ref="AR208:AR210" si="1011">+AN208*AQ208+AN208</f>
        <v>63.278820000000003</v>
      </c>
      <c r="AS208" s="78">
        <f t="shared" ref="AS208:AS210" si="1012">+AR208*$Y$5</f>
        <v>8.8590348000000017</v>
      </c>
      <c r="AT208" s="78">
        <f t="shared" ref="AT208:AT210" si="1013">+AR208+AS208</f>
        <v>72.137854799999999</v>
      </c>
      <c r="AU208" s="14">
        <v>6.3600000000000004E-2</v>
      </c>
      <c r="AV208" s="79">
        <f t="shared" ref="AV208:AV210" si="1014">+AR208*AU208+AR208</f>
        <v>67.303352951999997</v>
      </c>
      <c r="AW208" s="79">
        <f t="shared" ref="AW208:AW210" si="1015">+AV208*$Y$5</f>
        <v>9.42246941328</v>
      </c>
      <c r="AX208" s="79">
        <f t="shared" ref="AX208:AX210" si="1016">+AV208+AW208</f>
        <v>76.725822365279996</v>
      </c>
      <c r="AY208" s="268">
        <v>7.0000000000000007E-2</v>
      </c>
      <c r="AZ208" s="79">
        <f t="shared" ref="AZ208:AZ210" si="1017">+AV208*AY208+AV208</f>
        <v>72.014587658639996</v>
      </c>
      <c r="BA208" s="79">
        <f t="shared" ref="BA208:BA210" si="1018">+AZ208*$BA$5</f>
        <v>10.802188148795999</v>
      </c>
      <c r="BB208" s="79">
        <f t="shared" ref="BB208:BB210" si="1019">+AZ208+BA208</f>
        <v>82.816775807435988</v>
      </c>
      <c r="BC208" s="268">
        <v>0.06</v>
      </c>
      <c r="BD208" s="79">
        <f t="shared" ref="BD208:BD210" si="1020">+AZ208*BC208+AZ208</f>
        <v>76.335462918158399</v>
      </c>
      <c r="BE208" s="79">
        <f t="shared" ref="BE208:BE210" si="1021">+BD208*$BA$5</f>
        <v>11.45031943772376</v>
      </c>
      <c r="BF208" s="79">
        <f t="shared" ref="BF208:BF210" si="1022">+BD208+BE208</f>
        <v>87.785782355882162</v>
      </c>
      <c r="BG208" s="268">
        <v>0.05</v>
      </c>
      <c r="BH208" s="79">
        <f t="shared" ref="BH208:BH210" si="1023">+BD208*BG208+BD208</f>
        <v>80.152236064066315</v>
      </c>
      <c r="BI208" s="79">
        <f t="shared" ref="BI208:BI210" si="1024">+BH208*$BA$5</f>
        <v>12.022835409609947</v>
      </c>
      <c r="BJ208" s="79">
        <f t="shared" ref="BJ208:BJ210" si="1025">+BH208+BI208</f>
        <v>92.175071473676269</v>
      </c>
    </row>
    <row r="209" spans="1:62" s="1" customFormat="1" x14ac:dyDescent="0.25">
      <c r="A209" s="41" t="s">
        <v>386</v>
      </c>
      <c r="B209" s="43">
        <v>71.33</v>
      </c>
      <c r="C209" s="43">
        <f t="shared" si="984"/>
        <v>9.9862000000000002</v>
      </c>
      <c r="D209" s="43">
        <f t="shared" si="985"/>
        <v>81.316199999999995</v>
      </c>
      <c r="E209" s="44">
        <v>0.06</v>
      </c>
      <c r="F209" s="43">
        <f t="shared" si="986"/>
        <v>4.2797999999999998</v>
      </c>
      <c r="G209" s="43">
        <f t="shared" si="987"/>
        <v>75.609799999999993</v>
      </c>
      <c r="H209" s="43">
        <f t="shared" si="988"/>
        <v>10.585372</v>
      </c>
      <c r="I209" s="43">
        <f t="shared" si="989"/>
        <v>86.195171999999985</v>
      </c>
      <c r="J209" s="44">
        <v>0.06</v>
      </c>
      <c r="K209" s="43">
        <f t="shared" si="990"/>
        <v>4.5365879999999992</v>
      </c>
      <c r="L209" s="43">
        <f t="shared" si="991"/>
        <v>80.146387999999988</v>
      </c>
      <c r="M209" s="43">
        <f t="shared" si="992"/>
        <v>11.220494319999998</v>
      </c>
      <c r="N209" s="43">
        <f t="shared" si="993"/>
        <v>91.366882319999988</v>
      </c>
      <c r="O209" s="41">
        <v>80.150000000000006</v>
      </c>
      <c r="P209" s="41">
        <v>91.37</v>
      </c>
      <c r="Q209" s="47">
        <v>0.06</v>
      </c>
      <c r="R209" s="48"/>
      <c r="S209" s="44">
        <v>0.05</v>
      </c>
      <c r="T209" s="45">
        <f t="shared" si="994"/>
        <v>4.0073193999999992</v>
      </c>
      <c r="U209" s="45">
        <f t="shared" si="995"/>
        <v>84.153707399999988</v>
      </c>
      <c r="V209" s="43">
        <f t="shared" si="996"/>
        <v>11.781519035999999</v>
      </c>
      <c r="W209" s="43">
        <f t="shared" si="997"/>
        <v>95.935226435999994</v>
      </c>
      <c r="X209" s="64">
        <v>84.15</v>
      </c>
      <c r="Y209" s="48">
        <f t="shared" si="998"/>
        <v>11.781000000000002</v>
      </c>
      <c r="Z209" s="64">
        <f t="shared" si="999"/>
        <v>95.931000000000012</v>
      </c>
      <c r="AA209" s="49">
        <v>0.15</v>
      </c>
      <c r="AB209" s="64">
        <f t="shared" si="1000"/>
        <v>12.6225</v>
      </c>
      <c r="AC209" s="50">
        <f t="shared" si="1001"/>
        <v>96.772500000000008</v>
      </c>
      <c r="AD209" s="64">
        <v>96.77</v>
      </c>
      <c r="AE209" s="64">
        <f t="shared" si="1002"/>
        <v>13.547800000000001</v>
      </c>
      <c r="AF209" s="64">
        <f t="shared" si="1003"/>
        <v>110.31779999999999</v>
      </c>
      <c r="AG209" s="49">
        <v>0.06</v>
      </c>
      <c r="AH209" s="48">
        <f t="shared" si="1004"/>
        <v>5.8061999999999996</v>
      </c>
      <c r="AI209" s="50">
        <f t="shared" si="1005"/>
        <v>102.5762</v>
      </c>
      <c r="AJ209" s="64">
        <v>102.58</v>
      </c>
      <c r="AK209" s="64">
        <f t="shared" si="1006"/>
        <v>14.361200000000002</v>
      </c>
      <c r="AL209" s="64">
        <f t="shared" si="1007"/>
        <v>116.94119999999999</v>
      </c>
      <c r="AM209" s="20">
        <v>0.1</v>
      </c>
      <c r="AN209" s="64">
        <f t="shared" si="1008"/>
        <v>112.83799999999999</v>
      </c>
      <c r="AO209" s="64">
        <f t="shared" si="1009"/>
        <v>15.797320000000001</v>
      </c>
      <c r="AP209" s="64">
        <f t="shared" si="1010"/>
        <v>128.63532000000001</v>
      </c>
      <c r="AQ209" s="20">
        <v>0.06</v>
      </c>
      <c r="AR209" s="78">
        <f t="shared" si="1011"/>
        <v>119.60827999999999</v>
      </c>
      <c r="AS209" s="78">
        <f t="shared" si="1012"/>
        <v>16.7451592</v>
      </c>
      <c r="AT209" s="78">
        <f t="shared" si="1013"/>
        <v>136.3534392</v>
      </c>
      <c r="AU209" s="14">
        <v>6.3600000000000004E-2</v>
      </c>
      <c r="AV209" s="79">
        <f t="shared" si="1014"/>
        <v>127.215366608</v>
      </c>
      <c r="AW209" s="79">
        <f t="shared" si="1015"/>
        <v>17.81015132512</v>
      </c>
      <c r="AX209" s="79">
        <f t="shared" si="1016"/>
        <v>145.02551793312</v>
      </c>
      <c r="AY209" s="268">
        <v>7.0000000000000007E-2</v>
      </c>
      <c r="AZ209" s="79">
        <f t="shared" si="1017"/>
        <v>136.12044227056001</v>
      </c>
      <c r="BA209" s="79">
        <f t="shared" si="1018"/>
        <v>20.418066340584001</v>
      </c>
      <c r="BB209" s="79">
        <f t="shared" si="1019"/>
        <v>156.53850861114401</v>
      </c>
      <c r="BC209" s="268">
        <v>0.06</v>
      </c>
      <c r="BD209" s="79">
        <f t="shared" si="1020"/>
        <v>144.28766880679359</v>
      </c>
      <c r="BE209" s="79">
        <f t="shared" si="1021"/>
        <v>21.643150321019039</v>
      </c>
      <c r="BF209" s="79">
        <f t="shared" si="1022"/>
        <v>165.93081912781264</v>
      </c>
      <c r="BG209" s="268">
        <v>0.05</v>
      </c>
      <c r="BH209" s="79">
        <f t="shared" si="1023"/>
        <v>151.50205224713326</v>
      </c>
      <c r="BI209" s="79">
        <f t="shared" si="1024"/>
        <v>22.725307837069987</v>
      </c>
      <c r="BJ209" s="79">
        <f t="shared" si="1025"/>
        <v>174.22736008420324</v>
      </c>
    </row>
    <row r="210" spans="1:62" s="1" customFormat="1" x14ac:dyDescent="0.25">
      <c r="A210" s="41" t="s">
        <v>35</v>
      </c>
      <c r="B210" s="43">
        <v>71.33</v>
      </c>
      <c r="C210" s="43">
        <f t="shared" si="984"/>
        <v>9.9862000000000002</v>
      </c>
      <c r="D210" s="43">
        <f t="shared" si="985"/>
        <v>81.316199999999995</v>
      </c>
      <c r="E210" s="44">
        <v>0.06</v>
      </c>
      <c r="F210" s="43">
        <f t="shared" si="986"/>
        <v>4.2797999999999998</v>
      </c>
      <c r="G210" s="43">
        <f t="shared" si="987"/>
        <v>75.609799999999993</v>
      </c>
      <c r="H210" s="43">
        <f t="shared" si="988"/>
        <v>10.585372</v>
      </c>
      <c r="I210" s="43">
        <f t="shared" si="989"/>
        <v>86.195171999999985</v>
      </c>
      <c r="J210" s="44">
        <v>0.06</v>
      </c>
      <c r="K210" s="43">
        <f t="shared" si="990"/>
        <v>4.5365879999999992</v>
      </c>
      <c r="L210" s="43">
        <f t="shared" si="991"/>
        <v>80.146387999999988</v>
      </c>
      <c r="M210" s="43">
        <f t="shared" si="992"/>
        <v>11.220494319999998</v>
      </c>
      <c r="N210" s="43">
        <f t="shared" si="993"/>
        <v>91.366882319999988</v>
      </c>
      <c r="O210" s="41">
        <v>80.150000000000006</v>
      </c>
      <c r="P210" s="41">
        <v>91.37</v>
      </c>
      <c r="Q210" s="47">
        <v>0.06</v>
      </c>
      <c r="R210" s="48"/>
      <c r="S210" s="44">
        <v>0.05</v>
      </c>
      <c r="T210" s="45">
        <f t="shared" si="994"/>
        <v>4.0073193999999992</v>
      </c>
      <c r="U210" s="45">
        <f t="shared" si="995"/>
        <v>84.153707399999988</v>
      </c>
      <c r="V210" s="43">
        <f t="shared" si="996"/>
        <v>11.781519035999999</v>
      </c>
      <c r="W210" s="43">
        <f t="shared" si="997"/>
        <v>95.935226435999994</v>
      </c>
      <c r="X210" s="64">
        <v>84.15</v>
      </c>
      <c r="Y210" s="48">
        <f t="shared" si="998"/>
        <v>11.781000000000002</v>
      </c>
      <c r="Z210" s="64">
        <f t="shared" si="999"/>
        <v>95.931000000000012</v>
      </c>
      <c r="AA210" s="49">
        <v>0.15</v>
      </c>
      <c r="AB210" s="64">
        <f t="shared" si="1000"/>
        <v>12.6225</v>
      </c>
      <c r="AC210" s="50">
        <f t="shared" si="1001"/>
        <v>96.772500000000008</v>
      </c>
      <c r="AD210" s="64">
        <v>96.77</v>
      </c>
      <c r="AE210" s="64">
        <f t="shared" si="1002"/>
        <v>13.547800000000001</v>
      </c>
      <c r="AF210" s="64">
        <f t="shared" si="1003"/>
        <v>110.31779999999999</v>
      </c>
      <c r="AG210" s="49">
        <v>0.06</v>
      </c>
      <c r="AH210" s="48">
        <f t="shared" si="1004"/>
        <v>5.8061999999999996</v>
      </c>
      <c r="AI210" s="50">
        <f t="shared" si="1005"/>
        <v>102.5762</v>
      </c>
      <c r="AJ210" s="64">
        <v>102.58</v>
      </c>
      <c r="AK210" s="64">
        <f t="shared" si="1006"/>
        <v>14.361200000000002</v>
      </c>
      <c r="AL210" s="64">
        <f t="shared" si="1007"/>
        <v>116.94119999999999</v>
      </c>
      <c r="AM210" s="20">
        <v>0.1</v>
      </c>
      <c r="AN210" s="64">
        <f t="shared" si="1008"/>
        <v>112.83799999999999</v>
      </c>
      <c r="AO210" s="64">
        <f t="shared" si="1009"/>
        <v>15.797320000000001</v>
      </c>
      <c r="AP210" s="64">
        <f t="shared" si="1010"/>
        <v>128.63532000000001</v>
      </c>
      <c r="AQ210" s="20">
        <v>0.06</v>
      </c>
      <c r="AR210" s="78">
        <f t="shared" si="1011"/>
        <v>119.60827999999999</v>
      </c>
      <c r="AS210" s="78">
        <f t="shared" si="1012"/>
        <v>16.7451592</v>
      </c>
      <c r="AT210" s="78">
        <f t="shared" si="1013"/>
        <v>136.3534392</v>
      </c>
      <c r="AU210" s="14">
        <v>6.3600000000000004E-2</v>
      </c>
      <c r="AV210" s="79">
        <f t="shared" si="1014"/>
        <v>127.215366608</v>
      </c>
      <c r="AW210" s="79">
        <f t="shared" si="1015"/>
        <v>17.81015132512</v>
      </c>
      <c r="AX210" s="79">
        <f t="shared" si="1016"/>
        <v>145.02551793312</v>
      </c>
      <c r="AY210" s="268">
        <v>7.0000000000000007E-2</v>
      </c>
      <c r="AZ210" s="79">
        <f t="shared" si="1017"/>
        <v>136.12044227056001</v>
      </c>
      <c r="BA210" s="79">
        <f t="shared" si="1018"/>
        <v>20.418066340584001</v>
      </c>
      <c r="BB210" s="79">
        <f t="shared" si="1019"/>
        <v>156.53850861114401</v>
      </c>
      <c r="BC210" s="268">
        <v>0.06</v>
      </c>
      <c r="BD210" s="79">
        <f t="shared" si="1020"/>
        <v>144.28766880679359</v>
      </c>
      <c r="BE210" s="79">
        <f t="shared" si="1021"/>
        <v>21.643150321019039</v>
      </c>
      <c r="BF210" s="79">
        <f t="shared" si="1022"/>
        <v>165.93081912781264</v>
      </c>
      <c r="BG210" s="268">
        <v>0.05</v>
      </c>
      <c r="BH210" s="79">
        <f t="shared" si="1023"/>
        <v>151.50205224713326</v>
      </c>
      <c r="BI210" s="79">
        <f t="shared" si="1024"/>
        <v>22.725307837069987</v>
      </c>
      <c r="BJ210" s="79">
        <f t="shared" si="1025"/>
        <v>174.22736008420324</v>
      </c>
    </row>
    <row r="211" spans="1:62" s="1" customFormat="1" x14ac:dyDescent="0.25">
      <c r="A211" s="41"/>
      <c r="B211" s="43"/>
      <c r="C211" s="43"/>
      <c r="D211" s="43"/>
      <c r="E211" s="44"/>
      <c r="F211" s="43"/>
      <c r="G211" s="43"/>
      <c r="H211" s="43"/>
      <c r="I211" s="43"/>
      <c r="J211" s="44"/>
      <c r="K211" s="43"/>
      <c r="L211" s="43"/>
      <c r="M211" s="43"/>
      <c r="N211" s="43"/>
      <c r="O211" s="41"/>
      <c r="P211" s="41"/>
      <c r="Q211" s="65"/>
      <c r="R211" s="48"/>
      <c r="S211" s="44"/>
      <c r="T211" s="43"/>
      <c r="U211" s="43"/>
      <c r="V211" s="43"/>
      <c r="W211" s="43"/>
      <c r="X211" s="64"/>
      <c r="Y211" s="48"/>
      <c r="Z211" s="48"/>
      <c r="AA211" s="49"/>
      <c r="AB211" s="48"/>
      <c r="AC211" s="50"/>
      <c r="AD211" s="64"/>
      <c r="AE211" s="64"/>
      <c r="AF211" s="48"/>
      <c r="AG211" s="49"/>
      <c r="AH211" s="48"/>
      <c r="AI211" s="50"/>
      <c r="AJ211" s="64"/>
      <c r="AK211" s="64"/>
      <c r="AL211" s="48"/>
      <c r="AM211" s="20"/>
      <c r="AN211" s="64"/>
      <c r="AO211" s="64"/>
      <c r="AP211" s="48"/>
      <c r="AQ211" s="20"/>
      <c r="AR211" s="78"/>
      <c r="AS211" s="78"/>
      <c r="AT211" s="54"/>
      <c r="AU211" s="14"/>
      <c r="AV211" s="79"/>
      <c r="AW211" s="79"/>
      <c r="AX211" s="56"/>
      <c r="AY211" s="2"/>
      <c r="AZ211" s="79"/>
      <c r="BA211" s="79"/>
      <c r="BB211" s="56"/>
      <c r="BC211" s="2"/>
      <c r="BD211" s="79"/>
      <c r="BE211" s="79"/>
      <c r="BF211" s="56"/>
      <c r="BG211" s="2"/>
      <c r="BH211" s="79"/>
      <c r="BI211" s="79"/>
      <c r="BJ211" s="56"/>
    </row>
    <row r="212" spans="1:62" s="1" customFormat="1" x14ac:dyDescent="0.25">
      <c r="A212" s="66" t="s">
        <v>36</v>
      </c>
      <c r="B212" s="66"/>
      <c r="C212" s="66"/>
      <c r="D212" s="66"/>
      <c r="E212" s="66"/>
      <c r="F212" s="66"/>
      <c r="G212" s="66"/>
      <c r="H212" s="66"/>
      <c r="I212" s="66"/>
      <c r="J212" s="66"/>
      <c r="K212" s="66"/>
      <c r="L212" s="66"/>
      <c r="M212" s="66"/>
      <c r="N212" s="66"/>
      <c r="O212" s="68"/>
      <c r="P212" s="68"/>
      <c r="Q212" s="66"/>
      <c r="R212" s="69"/>
      <c r="S212" s="66"/>
      <c r="T212" s="66"/>
      <c r="U212" s="66"/>
      <c r="V212" s="66"/>
      <c r="W212" s="66"/>
      <c r="X212" s="70"/>
      <c r="Y212" s="69"/>
      <c r="Z212" s="69"/>
      <c r="AA212" s="71"/>
      <c r="AB212" s="69"/>
      <c r="AC212" s="72"/>
      <c r="AD212" s="70"/>
      <c r="AE212" s="70"/>
      <c r="AF212" s="69"/>
      <c r="AG212" s="71"/>
      <c r="AH212" s="69"/>
      <c r="AI212" s="72"/>
      <c r="AJ212" s="70"/>
      <c r="AK212" s="70"/>
      <c r="AL212" s="69"/>
      <c r="AM212" s="73"/>
      <c r="AN212" s="70"/>
      <c r="AO212" s="70"/>
      <c r="AP212" s="69"/>
      <c r="AQ212" s="73"/>
      <c r="AR212" s="74"/>
      <c r="AS212" s="74"/>
      <c r="AT212" s="75"/>
      <c r="AU212" s="14"/>
      <c r="AV212" s="76"/>
      <c r="AW212" s="76"/>
      <c r="AX212" s="77"/>
      <c r="AY212" s="2"/>
      <c r="AZ212" s="76"/>
      <c r="BA212" s="76"/>
      <c r="BB212" s="77"/>
      <c r="BC212" s="2"/>
      <c r="BD212" s="76"/>
      <c r="BE212" s="76"/>
      <c r="BF212" s="77"/>
      <c r="BG212" s="2"/>
      <c r="BH212" s="76"/>
      <c r="BI212" s="76"/>
      <c r="BJ212" s="77"/>
    </row>
    <row r="213" spans="1:62" s="1" customFormat="1" x14ac:dyDescent="0.25">
      <c r="A213" s="41" t="s">
        <v>46</v>
      </c>
      <c r="B213" s="43">
        <v>71.33</v>
      </c>
      <c r="C213" s="43">
        <f t="shared" ref="C213:C215" si="1026">+B213*$C$5</f>
        <v>9.9862000000000002</v>
      </c>
      <c r="D213" s="43">
        <f t="shared" ref="D213:D215" si="1027">+B213+C213</f>
        <v>81.316199999999995</v>
      </c>
      <c r="E213" s="44">
        <v>0.06</v>
      </c>
      <c r="F213" s="43">
        <f t="shared" ref="F213:F215" si="1028">+B213*E213</f>
        <v>4.2797999999999998</v>
      </c>
      <c r="G213" s="43">
        <f t="shared" ref="G213:G215" si="1029">+B213+F213</f>
        <v>75.609799999999993</v>
      </c>
      <c r="H213" s="43">
        <f t="shared" ref="H213:H215" si="1030">+G213*$H$5</f>
        <v>10.585372</v>
      </c>
      <c r="I213" s="43">
        <f t="shared" ref="I213:I215" si="1031">+G213+H213</f>
        <v>86.195171999999985</v>
      </c>
      <c r="J213" s="44">
        <v>0.06</v>
      </c>
      <c r="K213" s="43">
        <f t="shared" ref="K213:K215" si="1032">+G213*J213</f>
        <v>4.5365879999999992</v>
      </c>
      <c r="L213" s="43">
        <f t="shared" ref="L213:L215" si="1033">+G213+K213</f>
        <v>80.146387999999988</v>
      </c>
      <c r="M213" s="43">
        <f t="shared" ref="M213:M215" si="1034">+L213*$M$5</f>
        <v>11.220494319999998</v>
      </c>
      <c r="N213" s="43">
        <f t="shared" ref="N213:N215" si="1035">+L213+M213</f>
        <v>91.366882319999988</v>
      </c>
      <c r="O213" s="41">
        <v>80.150000000000006</v>
      </c>
      <c r="P213" s="41">
        <v>91.37</v>
      </c>
      <c r="Q213" s="47">
        <v>0.06</v>
      </c>
      <c r="R213" s="48"/>
      <c r="S213" s="44">
        <v>0.05</v>
      </c>
      <c r="T213" s="45">
        <f t="shared" ref="T213:T215" si="1036">+L213*S213</f>
        <v>4.0073193999999992</v>
      </c>
      <c r="U213" s="45">
        <f t="shared" ref="U213:U215" si="1037">+L213+T213</f>
        <v>84.153707399999988</v>
      </c>
      <c r="V213" s="43">
        <f t="shared" ref="V213:V215" si="1038">+U213*$V$5</f>
        <v>11.781519035999999</v>
      </c>
      <c r="W213" s="43">
        <f t="shared" ref="W213:W215" si="1039">+U213+V213</f>
        <v>95.935226435999994</v>
      </c>
      <c r="X213" s="64">
        <v>84.15</v>
      </c>
      <c r="Y213" s="48">
        <f t="shared" ref="Y213:Y215" si="1040">+X213*$Y$5</f>
        <v>11.781000000000002</v>
      </c>
      <c r="Z213" s="64">
        <f t="shared" ref="Z213:Z215" si="1041">+X213+Y213</f>
        <v>95.931000000000012</v>
      </c>
      <c r="AA213" s="49">
        <v>0.15</v>
      </c>
      <c r="AB213" s="64">
        <f t="shared" ref="AB213:AB215" si="1042">X213*AA213</f>
        <v>12.6225</v>
      </c>
      <c r="AC213" s="50">
        <f t="shared" ref="AC213:AC215" si="1043">+X213+AB213</f>
        <v>96.772500000000008</v>
      </c>
      <c r="AD213" s="64">
        <v>96.77</v>
      </c>
      <c r="AE213" s="64">
        <f t="shared" ref="AE213:AE215" si="1044">+AD213*$Y$5</f>
        <v>13.547800000000001</v>
      </c>
      <c r="AF213" s="64">
        <f t="shared" ref="AF213:AF215" si="1045">+AD213+AE213</f>
        <v>110.31779999999999</v>
      </c>
      <c r="AG213" s="49">
        <v>0.06</v>
      </c>
      <c r="AH213" s="48">
        <f t="shared" ref="AH213:AH215" si="1046">AD213*AG213</f>
        <v>5.8061999999999996</v>
      </c>
      <c r="AI213" s="50">
        <f t="shared" ref="AI213:AI215" si="1047">+AD213+AH213</f>
        <v>102.5762</v>
      </c>
      <c r="AJ213" s="64">
        <v>102.58</v>
      </c>
      <c r="AK213" s="64">
        <f t="shared" ref="AK213:AK215" si="1048">+AJ213*$Y$5</f>
        <v>14.361200000000002</v>
      </c>
      <c r="AL213" s="64">
        <f t="shared" ref="AL213:AL215" si="1049">+AJ213+AK213</f>
        <v>116.94119999999999</v>
      </c>
      <c r="AM213" s="20">
        <v>0.125</v>
      </c>
      <c r="AN213" s="64">
        <f t="shared" ref="AN213:AN215" si="1050">+AJ213*AM213+AJ213</f>
        <v>115.4025</v>
      </c>
      <c r="AO213" s="64">
        <f t="shared" ref="AO213:AO215" si="1051">+AN213*$Y$5</f>
        <v>16.156350000000003</v>
      </c>
      <c r="AP213" s="64">
        <f t="shared" ref="AP213:AP215" si="1052">+AN213+AO213</f>
        <v>131.55885000000001</v>
      </c>
      <c r="AQ213" s="20">
        <v>0.06</v>
      </c>
      <c r="AR213" s="78">
        <f t="shared" ref="AR213:AR215" si="1053">+AN213*AQ213+AN213</f>
        <v>122.32665</v>
      </c>
      <c r="AS213" s="78">
        <f t="shared" ref="AS213:AS215" si="1054">+AR213*$Y$5</f>
        <v>17.125731000000002</v>
      </c>
      <c r="AT213" s="78">
        <f t="shared" ref="AT213:AT215" si="1055">+AR213+AS213</f>
        <v>139.452381</v>
      </c>
      <c r="AU213" s="14">
        <v>6.3600000000000004E-2</v>
      </c>
      <c r="AV213" s="79">
        <f t="shared" ref="AV213:AV215" si="1056">+AR213*AU213+AR213</f>
        <v>130.10662493999999</v>
      </c>
      <c r="AW213" s="79">
        <f t="shared" ref="AW213:AW215" si="1057">+AV213*$Y$5</f>
        <v>18.214927491600001</v>
      </c>
      <c r="AX213" s="79">
        <f t="shared" ref="AX213:AX215" si="1058">+AV213+AW213</f>
        <v>148.3215524316</v>
      </c>
      <c r="AY213" s="268">
        <v>7.0000000000000007E-2</v>
      </c>
      <c r="AZ213" s="79">
        <f t="shared" ref="AZ213:AZ215" si="1059">+AV213*AY213+AV213</f>
        <v>139.21408868579999</v>
      </c>
      <c r="BA213" s="79">
        <f t="shared" ref="BA213:BA215" si="1060">+AZ213*$BA$5</f>
        <v>20.88211330287</v>
      </c>
      <c r="BB213" s="79">
        <f t="shared" ref="BB213:BB215" si="1061">+AZ213+BA213</f>
        <v>160.09620198867</v>
      </c>
      <c r="BC213" s="268">
        <v>0.15</v>
      </c>
      <c r="BD213" s="79">
        <f t="shared" ref="BD213:BD215" si="1062">+AZ213*BC213+AZ213</f>
        <v>160.09620198867</v>
      </c>
      <c r="BE213" s="79">
        <f t="shared" ref="BE213:BE215" si="1063">+BD213*$BA$5</f>
        <v>24.0144302983005</v>
      </c>
      <c r="BF213" s="79">
        <f t="shared" ref="BF213:BF215" si="1064">+BD213+BE213</f>
        <v>184.11063228697051</v>
      </c>
      <c r="BG213" s="268">
        <v>0.05</v>
      </c>
      <c r="BH213" s="79">
        <f t="shared" ref="BH213:BH215" si="1065">+BD213*BG213+BD213</f>
        <v>168.10101208810352</v>
      </c>
      <c r="BI213" s="79">
        <f t="shared" ref="BI213:BI215" si="1066">+BH213*$BA$5</f>
        <v>25.215151813215527</v>
      </c>
      <c r="BJ213" s="79">
        <f t="shared" ref="BJ213:BJ215" si="1067">+BH213+BI213</f>
        <v>193.31616390131904</v>
      </c>
    </row>
    <row r="214" spans="1:62" s="1" customFormat="1" x14ac:dyDescent="0.25">
      <c r="A214" s="41" t="s">
        <v>47</v>
      </c>
      <c r="B214" s="43">
        <v>71.33</v>
      </c>
      <c r="C214" s="43">
        <f t="shared" si="1026"/>
        <v>9.9862000000000002</v>
      </c>
      <c r="D214" s="43">
        <f t="shared" si="1027"/>
        <v>81.316199999999995</v>
      </c>
      <c r="E214" s="44">
        <v>0.06</v>
      </c>
      <c r="F214" s="43">
        <f t="shared" si="1028"/>
        <v>4.2797999999999998</v>
      </c>
      <c r="G214" s="43">
        <f t="shared" si="1029"/>
        <v>75.609799999999993</v>
      </c>
      <c r="H214" s="43">
        <f t="shared" si="1030"/>
        <v>10.585372</v>
      </c>
      <c r="I214" s="43">
        <f t="shared" si="1031"/>
        <v>86.195171999999985</v>
      </c>
      <c r="J214" s="44">
        <v>0.06</v>
      </c>
      <c r="K214" s="43">
        <f t="shared" si="1032"/>
        <v>4.5365879999999992</v>
      </c>
      <c r="L214" s="43">
        <f t="shared" si="1033"/>
        <v>80.146387999999988</v>
      </c>
      <c r="M214" s="43">
        <f t="shared" si="1034"/>
        <v>11.220494319999998</v>
      </c>
      <c r="N214" s="43">
        <f t="shared" si="1035"/>
        <v>91.366882319999988</v>
      </c>
      <c r="O214" s="41">
        <v>80.150000000000006</v>
      </c>
      <c r="P214" s="41">
        <v>91.37</v>
      </c>
      <c r="Q214" s="47">
        <v>0.06</v>
      </c>
      <c r="R214" s="48"/>
      <c r="S214" s="44">
        <v>0.05</v>
      </c>
      <c r="T214" s="45">
        <f t="shared" si="1036"/>
        <v>4.0073193999999992</v>
      </c>
      <c r="U214" s="45">
        <f t="shared" si="1037"/>
        <v>84.153707399999988</v>
      </c>
      <c r="V214" s="43">
        <f t="shared" si="1038"/>
        <v>11.781519035999999</v>
      </c>
      <c r="W214" s="43">
        <f t="shared" si="1039"/>
        <v>95.935226435999994</v>
      </c>
      <c r="X214" s="64">
        <v>84.15</v>
      </c>
      <c r="Y214" s="48">
        <f t="shared" si="1040"/>
        <v>11.781000000000002</v>
      </c>
      <c r="Z214" s="64">
        <f t="shared" si="1041"/>
        <v>95.931000000000012</v>
      </c>
      <c r="AA214" s="49">
        <v>0.15</v>
      </c>
      <c r="AB214" s="64">
        <f t="shared" si="1042"/>
        <v>12.6225</v>
      </c>
      <c r="AC214" s="50">
        <f t="shared" si="1043"/>
        <v>96.772500000000008</v>
      </c>
      <c r="AD214" s="64">
        <v>96.77</v>
      </c>
      <c r="AE214" s="64">
        <f t="shared" si="1044"/>
        <v>13.547800000000001</v>
      </c>
      <c r="AF214" s="64">
        <f t="shared" si="1045"/>
        <v>110.31779999999999</v>
      </c>
      <c r="AG214" s="49">
        <v>0.06</v>
      </c>
      <c r="AH214" s="48">
        <f t="shared" si="1046"/>
        <v>5.8061999999999996</v>
      </c>
      <c r="AI214" s="50">
        <f t="shared" si="1047"/>
        <v>102.5762</v>
      </c>
      <c r="AJ214" s="64">
        <v>102.58</v>
      </c>
      <c r="AK214" s="64">
        <f t="shared" si="1048"/>
        <v>14.361200000000002</v>
      </c>
      <c r="AL214" s="64">
        <f t="shared" si="1049"/>
        <v>116.94119999999999</v>
      </c>
      <c r="AM214" s="20">
        <v>0.125</v>
      </c>
      <c r="AN214" s="64">
        <f t="shared" si="1050"/>
        <v>115.4025</v>
      </c>
      <c r="AO214" s="64">
        <f t="shared" si="1051"/>
        <v>16.156350000000003</v>
      </c>
      <c r="AP214" s="64">
        <f t="shared" si="1052"/>
        <v>131.55885000000001</v>
      </c>
      <c r="AQ214" s="20">
        <v>0.06</v>
      </c>
      <c r="AR214" s="78">
        <f t="shared" si="1053"/>
        <v>122.32665</v>
      </c>
      <c r="AS214" s="78">
        <f t="shared" si="1054"/>
        <v>17.125731000000002</v>
      </c>
      <c r="AT214" s="78">
        <f t="shared" si="1055"/>
        <v>139.452381</v>
      </c>
      <c r="AU214" s="14">
        <v>6.3600000000000004E-2</v>
      </c>
      <c r="AV214" s="79">
        <f t="shared" si="1056"/>
        <v>130.10662493999999</v>
      </c>
      <c r="AW214" s="79">
        <f t="shared" si="1057"/>
        <v>18.214927491600001</v>
      </c>
      <c r="AX214" s="79">
        <f t="shared" si="1058"/>
        <v>148.3215524316</v>
      </c>
      <c r="AY214" s="268">
        <v>7.0000000000000007E-2</v>
      </c>
      <c r="AZ214" s="79">
        <f t="shared" si="1059"/>
        <v>139.21408868579999</v>
      </c>
      <c r="BA214" s="79">
        <f t="shared" si="1060"/>
        <v>20.88211330287</v>
      </c>
      <c r="BB214" s="79">
        <f t="shared" si="1061"/>
        <v>160.09620198867</v>
      </c>
      <c r="BC214" s="268">
        <v>0.15</v>
      </c>
      <c r="BD214" s="79">
        <f t="shared" si="1062"/>
        <v>160.09620198867</v>
      </c>
      <c r="BE214" s="79">
        <f t="shared" si="1063"/>
        <v>24.0144302983005</v>
      </c>
      <c r="BF214" s="79">
        <f t="shared" si="1064"/>
        <v>184.11063228697051</v>
      </c>
      <c r="BG214" s="268">
        <v>0.05</v>
      </c>
      <c r="BH214" s="79">
        <f t="shared" si="1065"/>
        <v>168.10101208810352</v>
      </c>
      <c r="BI214" s="79">
        <f t="shared" si="1066"/>
        <v>25.215151813215527</v>
      </c>
      <c r="BJ214" s="79">
        <f t="shared" si="1067"/>
        <v>193.31616390131904</v>
      </c>
    </row>
    <row r="215" spans="1:62" s="1" customFormat="1" x14ac:dyDescent="0.25">
      <c r="A215" s="41" t="s">
        <v>35</v>
      </c>
      <c r="B215" s="43">
        <v>71.33</v>
      </c>
      <c r="C215" s="43">
        <f t="shared" si="1026"/>
        <v>9.9862000000000002</v>
      </c>
      <c r="D215" s="43">
        <f t="shared" si="1027"/>
        <v>81.316199999999995</v>
      </c>
      <c r="E215" s="44">
        <v>0.06</v>
      </c>
      <c r="F215" s="43">
        <f t="shared" si="1028"/>
        <v>4.2797999999999998</v>
      </c>
      <c r="G215" s="43">
        <f t="shared" si="1029"/>
        <v>75.609799999999993</v>
      </c>
      <c r="H215" s="43">
        <f t="shared" si="1030"/>
        <v>10.585372</v>
      </c>
      <c r="I215" s="43">
        <f t="shared" si="1031"/>
        <v>86.195171999999985</v>
      </c>
      <c r="J215" s="44">
        <v>0.06</v>
      </c>
      <c r="K215" s="43">
        <f t="shared" si="1032"/>
        <v>4.5365879999999992</v>
      </c>
      <c r="L215" s="43">
        <f t="shared" si="1033"/>
        <v>80.146387999999988</v>
      </c>
      <c r="M215" s="43">
        <f t="shared" si="1034"/>
        <v>11.220494319999998</v>
      </c>
      <c r="N215" s="43">
        <f t="shared" si="1035"/>
        <v>91.366882319999988</v>
      </c>
      <c r="O215" s="41">
        <v>80.150000000000006</v>
      </c>
      <c r="P215" s="41">
        <v>91.37</v>
      </c>
      <c r="Q215" s="47">
        <v>0.06</v>
      </c>
      <c r="R215" s="48"/>
      <c r="S215" s="44">
        <v>0.05</v>
      </c>
      <c r="T215" s="45">
        <f t="shared" si="1036"/>
        <v>4.0073193999999992</v>
      </c>
      <c r="U215" s="45">
        <f t="shared" si="1037"/>
        <v>84.153707399999988</v>
      </c>
      <c r="V215" s="43">
        <f t="shared" si="1038"/>
        <v>11.781519035999999</v>
      </c>
      <c r="W215" s="43">
        <f t="shared" si="1039"/>
        <v>95.935226435999994</v>
      </c>
      <c r="X215" s="64">
        <v>84.15</v>
      </c>
      <c r="Y215" s="48">
        <f t="shared" si="1040"/>
        <v>11.781000000000002</v>
      </c>
      <c r="Z215" s="64">
        <f t="shared" si="1041"/>
        <v>95.931000000000012</v>
      </c>
      <c r="AA215" s="49">
        <v>0.15</v>
      </c>
      <c r="AB215" s="64">
        <f t="shared" si="1042"/>
        <v>12.6225</v>
      </c>
      <c r="AC215" s="50">
        <f t="shared" si="1043"/>
        <v>96.772500000000008</v>
      </c>
      <c r="AD215" s="64">
        <v>96.77</v>
      </c>
      <c r="AE215" s="64">
        <f t="shared" si="1044"/>
        <v>13.547800000000001</v>
      </c>
      <c r="AF215" s="64">
        <f t="shared" si="1045"/>
        <v>110.31779999999999</v>
      </c>
      <c r="AG215" s="49">
        <v>0.06</v>
      </c>
      <c r="AH215" s="48">
        <f t="shared" si="1046"/>
        <v>5.8061999999999996</v>
      </c>
      <c r="AI215" s="50">
        <f t="shared" si="1047"/>
        <v>102.5762</v>
      </c>
      <c r="AJ215" s="64">
        <v>102.58</v>
      </c>
      <c r="AK215" s="64">
        <f t="shared" si="1048"/>
        <v>14.361200000000002</v>
      </c>
      <c r="AL215" s="64">
        <f t="shared" si="1049"/>
        <v>116.94119999999999</v>
      </c>
      <c r="AM215" s="20">
        <v>0.125</v>
      </c>
      <c r="AN215" s="64">
        <f t="shared" si="1050"/>
        <v>115.4025</v>
      </c>
      <c r="AO215" s="64">
        <f t="shared" si="1051"/>
        <v>16.156350000000003</v>
      </c>
      <c r="AP215" s="64">
        <f t="shared" si="1052"/>
        <v>131.55885000000001</v>
      </c>
      <c r="AQ215" s="20">
        <v>0.06</v>
      </c>
      <c r="AR215" s="78">
        <f t="shared" si="1053"/>
        <v>122.32665</v>
      </c>
      <c r="AS215" s="78">
        <f t="shared" si="1054"/>
        <v>17.125731000000002</v>
      </c>
      <c r="AT215" s="78">
        <f t="shared" si="1055"/>
        <v>139.452381</v>
      </c>
      <c r="AU215" s="14">
        <v>6.3600000000000004E-2</v>
      </c>
      <c r="AV215" s="79">
        <f t="shared" si="1056"/>
        <v>130.10662493999999</v>
      </c>
      <c r="AW215" s="79">
        <f t="shared" si="1057"/>
        <v>18.214927491600001</v>
      </c>
      <c r="AX215" s="79">
        <f t="shared" si="1058"/>
        <v>148.3215524316</v>
      </c>
      <c r="AY215" s="268">
        <v>7.0000000000000007E-2</v>
      </c>
      <c r="AZ215" s="79">
        <f t="shared" si="1059"/>
        <v>139.21408868579999</v>
      </c>
      <c r="BA215" s="79">
        <f t="shared" si="1060"/>
        <v>20.88211330287</v>
      </c>
      <c r="BB215" s="79">
        <f t="shared" si="1061"/>
        <v>160.09620198867</v>
      </c>
      <c r="BC215" s="268">
        <v>0.15</v>
      </c>
      <c r="BD215" s="79">
        <f t="shared" si="1062"/>
        <v>160.09620198867</v>
      </c>
      <c r="BE215" s="79">
        <f t="shared" si="1063"/>
        <v>24.0144302983005</v>
      </c>
      <c r="BF215" s="79">
        <f t="shared" si="1064"/>
        <v>184.11063228697051</v>
      </c>
      <c r="BG215" s="268">
        <v>0.05</v>
      </c>
      <c r="BH215" s="79">
        <f t="shared" si="1065"/>
        <v>168.10101208810352</v>
      </c>
      <c r="BI215" s="79">
        <f t="shared" si="1066"/>
        <v>25.215151813215527</v>
      </c>
      <c r="BJ215" s="79">
        <f t="shared" si="1067"/>
        <v>193.31616390131904</v>
      </c>
    </row>
    <row r="216" spans="1:62" s="1" customFormat="1" x14ac:dyDescent="0.25">
      <c r="A216" s="66" t="s">
        <v>38</v>
      </c>
      <c r="B216" s="66"/>
      <c r="C216" s="66"/>
      <c r="D216" s="66"/>
      <c r="E216" s="66"/>
      <c r="F216" s="66"/>
      <c r="G216" s="66"/>
      <c r="H216" s="66"/>
      <c r="I216" s="66"/>
      <c r="J216" s="66"/>
      <c r="K216" s="66"/>
      <c r="L216" s="66"/>
      <c r="M216" s="66"/>
      <c r="N216" s="66"/>
      <c r="O216" s="68"/>
      <c r="P216" s="68"/>
      <c r="Q216" s="66"/>
      <c r="R216" s="69"/>
      <c r="S216" s="66"/>
      <c r="T216" s="66"/>
      <c r="U216" s="66"/>
      <c r="V216" s="66"/>
      <c r="W216" s="66"/>
      <c r="X216" s="70"/>
      <c r="Y216" s="69"/>
      <c r="Z216" s="69"/>
      <c r="AA216" s="71"/>
      <c r="AB216" s="69"/>
      <c r="AC216" s="72"/>
      <c r="AD216" s="70"/>
      <c r="AE216" s="70"/>
      <c r="AF216" s="69"/>
      <c r="AG216" s="71"/>
      <c r="AH216" s="69"/>
      <c r="AI216" s="72"/>
      <c r="AJ216" s="70"/>
      <c r="AK216" s="70"/>
      <c r="AL216" s="69"/>
      <c r="AM216" s="73"/>
      <c r="AN216" s="70"/>
      <c r="AO216" s="70"/>
      <c r="AP216" s="69"/>
      <c r="AQ216" s="73"/>
      <c r="AR216" s="74"/>
      <c r="AS216" s="74"/>
      <c r="AT216" s="75"/>
      <c r="AU216" s="14"/>
      <c r="AV216" s="76"/>
      <c r="AW216" s="76"/>
      <c r="AX216" s="77"/>
      <c r="AY216" s="2"/>
      <c r="AZ216" s="76"/>
      <c r="BA216" s="76"/>
      <c r="BB216" s="77"/>
      <c r="BC216" s="2"/>
      <c r="BD216" s="76"/>
      <c r="BE216" s="76"/>
      <c r="BF216" s="77"/>
      <c r="BG216" s="2"/>
      <c r="BH216" s="76"/>
      <c r="BI216" s="76"/>
      <c r="BJ216" s="77"/>
    </row>
    <row r="217" spans="1:62" s="1" customFormat="1" x14ac:dyDescent="0.25">
      <c r="A217" s="41" t="s">
        <v>46</v>
      </c>
      <c r="B217" s="43">
        <v>71.33</v>
      </c>
      <c r="C217" s="43">
        <f t="shared" ref="C217:C219" si="1068">+B217*$C$5</f>
        <v>9.9862000000000002</v>
      </c>
      <c r="D217" s="43">
        <f t="shared" ref="D217:D219" si="1069">+B217+C217</f>
        <v>81.316199999999995</v>
      </c>
      <c r="E217" s="44">
        <v>0.06</v>
      </c>
      <c r="F217" s="43">
        <f t="shared" ref="F217:F219" si="1070">+B217*E217</f>
        <v>4.2797999999999998</v>
      </c>
      <c r="G217" s="43">
        <f t="shared" ref="G217:G219" si="1071">+B217+F217</f>
        <v>75.609799999999993</v>
      </c>
      <c r="H217" s="43">
        <f t="shared" ref="H217:H219" si="1072">+G217*$H$5</f>
        <v>10.585372</v>
      </c>
      <c r="I217" s="43">
        <f t="shared" ref="I217:I219" si="1073">+G217+H217</f>
        <v>86.195171999999985</v>
      </c>
      <c r="J217" s="44">
        <v>0.06</v>
      </c>
      <c r="K217" s="43">
        <f t="shared" ref="K217:K219" si="1074">+G217*J217</f>
        <v>4.5365879999999992</v>
      </c>
      <c r="L217" s="43">
        <f t="shared" ref="L217:L219" si="1075">+G217+K217</f>
        <v>80.146387999999988</v>
      </c>
      <c r="M217" s="43">
        <f t="shared" ref="M217:M219" si="1076">+L217*$M$5</f>
        <v>11.220494319999998</v>
      </c>
      <c r="N217" s="43">
        <f t="shared" ref="N217:N219" si="1077">+L217+M217</f>
        <v>91.366882319999988</v>
      </c>
      <c r="O217" s="41">
        <v>80.150000000000006</v>
      </c>
      <c r="P217" s="41">
        <v>91.37</v>
      </c>
      <c r="Q217" s="47">
        <v>0.06</v>
      </c>
      <c r="R217" s="48"/>
      <c r="S217" s="44">
        <v>0.05</v>
      </c>
      <c r="T217" s="45">
        <f t="shared" ref="T217:T219" si="1078">+L217*S217</f>
        <v>4.0073193999999992</v>
      </c>
      <c r="U217" s="45">
        <f t="shared" ref="U217:U219" si="1079">+L217+T217</f>
        <v>84.153707399999988</v>
      </c>
      <c r="V217" s="43">
        <f t="shared" ref="V217:V219" si="1080">+U217*$V$5</f>
        <v>11.781519035999999</v>
      </c>
      <c r="W217" s="43">
        <f t="shared" ref="W217:W219" si="1081">+U217+V217</f>
        <v>95.935226435999994</v>
      </c>
      <c r="X217" s="64">
        <v>84.15</v>
      </c>
      <c r="Y217" s="48">
        <f t="shared" ref="Y217:Y219" si="1082">+X217*$Y$5</f>
        <v>11.781000000000002</v>
      </c>
      <c r="Z217" s="64">
        <f t="shared" ref="Z217:Z219" si="1083">+X217+Y217</f>
        <v>95.931000000000012</v>
      </c>
      <c r="AA217" s="49">
        <v>0.15</v>
      </c>
      <c r="AB217" s="64">
        <f t="shared" ref="AB217:AB219" si="1084">X217*AA217</f>
        <v>12.6225</v>
      </c>
      <c r="AC217" s="50">
        <f t="shared" ref="AC217:AC219" si="1085">+X217+AB217</f>
        <v>96.772500000000008</v>
      </c>
      <c r="AD217" s="64">
        <v>96.77</v>
      </c>
      <c r="AE217" s="64">
        <f t="shared" ref="AE217:AE219" si="1086">+AD217*$Y$5</f>
        <v>13.547800000000001</v>
      </c>
      <c r="AF217" s="64">
        <f t="shared" ref="AF217:AF219" si="1087">+AD217+AE217</f>
        <v>110.31779999999999</v>
      </c>
      <c r="AG217" s="49">
        <v>0.06</v>
      </c>
      <c r="AH217" s="48">
        <f t="shared" ref="AH217:AH219" si="1088">AD217*AG217</f>
        <v>5.8061999999999996</v>
      </c>
      <c r="AI217" s="50">
        <f t="shared" ref="AI217:AI219" si="1089">+AD217+AH217</f>
        <v>102.5762</v>
      </c>
      <c r="AJ217" s="64">
        <v>102.58</v>
      </c>
      <c r="AK217" s="64">
        <f t="shared" ref="AK217:AK219" si="1090">+AJ217*$Y$5</f>
        <v>14.361200000000002</v>
      </c>
      <c r="AL217" s="64">
        <f t="shared" ref="AL217:AL219" si="1091">+AJ217+AK217</f>
        <v>116.94119999999999</v>
      </c>
      <c r="AM217" s="20">
        <v>0.125</v>
      </c>
      <c r="AN217" s="64">
        <f t="shared" ref="AN217:AN219" si="1092">+AJ217*AM217+AJ217</f>
        <v>115.4025</v>
      </c>
      <c r="AO217" s="64">
        <f t="shared" ref="AO217:AO219" si="1093">+AN217*$Y$5</f>
        <v>16.156350000000003</v>
      </c>
      <c r="AP217" s="64">
        <f t="shared" ref="AP217:AP219" si="1094">+AN217+AO217</f>
        <v>131.55885000000001</v>
      </c>
      <c r="AQ217" s="20">
        <v>0.06</v>
      </c>
      <c r="AR217" s="78">
        <f t="shared" ref="AR217:AR219" si="1095">+AN217*AQ217+AN217</f>
        <v>122.32665</v>
      </c>
      <c r="AS217" s="78">
        <f t="shared" ref="AS217:AS219" si="1096">+AR217*$Y$5</f>
        <v>17.125731000000002</v>
      </c>
      <c r="AT217" s="78">
        <f t="shared" ref="AT217:AT219" si="1097">+AR217+AS217</f>
        <v>139.452381</v>
      </c>
      <c r="AU217" s="14">
        <v>6.3600000000000004E-2</v>
      </c>
      <c r="AV217" s="79">
        <f t="shared" ref="AV217:AV219" si="1098">+AR217*AU217+AR217</f>
        <v>130.10662493999999</v>
      </c>
      <c r="AW217" s="79">
        <f t="shared" ref="AW217:AW219" si="1099">+AV217*$Y$5</f>
        <v>18.214927491600001</v>
      </c>
      <c r="AX217" s="79">
        <f t="shared" ref="AX217:AX219" si="1100">+AV217+AW217</f>
        <v>148.3215524316</v>
      </c>
      <c r="AY217" s="268">
        <v>7.0000000000000007E-2</v>
      </c>
      <c r="AZ217" s="79">
        <f t="shared" ref="AZ217:AZ219" si="1101">+AV217*AY217+AV217</f>
        <v>139.21408868579999</v>
      </c>
      <c r="BA217" s="79">
        <f t="shared" ref="BA217:BA219" si="1102">+AZ217*$BA$5</f>
        <v>20.88211330287</v>
      </c>
      <c r="BB217" s="79">
        <f t="shared" ref="BB217:BB219" si="1103">+AZ217+BA217</f>
        <v>160.09620198867</v>
      </c>
      <c r="BC217" s="268">
        <v>0.34350000000000003</v>
      </c>
      <c r="BD217" s="79">
        <f t="shared" ref="BD217:BD219" si="1104">+AZ217*BC217+AZ217</f>
        <v>187.03412814937229</v>
      </c>
      <c r="BE217" s="79">
        <f t="shared" ref="BE217:BE219" si="1105">+BD217*$BA$5</f>
        <v>28.055119222405843</v>
      </c>
      <c r="BF217" s="79">
        <f t="shared" ref="BF217:BF219" si="1106">+BD217+BE217</f>
        <v>215.08924737177813</v>
      </c>
      <c r="BG217" s="268">
        <v>0.05</v>
      </c>
      <c r="BH217" s="79">
        <f t="shared" ref="BH217:BH219" si="1107">+BD217*BG217+BD217</f>
        <v>196.3858345568409</v>
      </c>
      <c r="BI217" s="79">
        <f t="shared" ref="BI217:BI219" si="1108">+BH217*$BA$5</f>
        <v>29.457875183526134</v>
      </c>
      <c r="BJ217" s="79">
        <f t="shared" ref="BJ217:BJ219" si="1109">+BH217+BI217</f>
        <v>225.84370974036705</v>
      </c>
    </row>
    <row r="218" spans="1:62" s="1" customFormat="1" x14ac:dyDescent="0.25">
      <c r="A218" s="41" t="s">
        <v>47</v>
      </c>
      <c r="B218" s="43">
        <v>71.33</v>
      </c>
      <c r="C218" s="43">
        <f t="shared" si="1068"/>
        <v>9.9862000000000002</v>
      </c>
      <c r="D218" s="43">
        <f t="shared" si="1069"/>
        <v>81.316199999999995</v>
      </c>
      <c r="E218" s="44">
        <v>0.06</v>
      </c>
      <c r="F218" s="43">
        <f t="shared" si="1070"/>
        <v>4.2797999999999998</v>
      </c>
      <c r="G218" s="43">
        <f t="shared" si="1071"/>
        <v>75.609799999999993</v>
      </c>
      <c r="H218" s="43">
        <f t="shared" si="1072"/>
        <v>10.585372</v>
      </c>
      <c r="I218" s="43">
        <f t="shared" si="1073"/>
        <v>86.195171999999985</v>
      </c>
      <c r="J218" s="44">
        <v>0.06</v>
      </c>
      <c r="K218" s="43">
        <f t="shared" si="1074"/>
        <v>4.5365879999999992</v>
      </c>
      <c r="L218" s="43">
        <f t="shared" si="1075"/>
        <v>80.146387999999988</v>
      </c>
      <c r="M218" s="43">
        <f t="shared" si="1076"/>
        <v>11.220494319999998</v>
      </c>
      <c r="N218" s="43">
        <f t="shared" si="1077"/>
        <v>91.366882319999988</v>
      </c>
      <c r="O218" s="41">
        <v>80.150000000000006</v>
      </c>
      <c r="P218" s="41">
        <v>91.37</v>
      </c>
      <c r="Q218" s="47">
        <v>0.06</v>
      </c>
      <c r="R218" s="48"/>
      <c r="S218" s="44">
        <v>0.05</v>
      </c>
      <c r="T218" s="45">
        <f t="shared" si="1078"/>
        <v>4.0073193999999992</v>
      </c>
      <c r="U218" s="45">
        <f t="shared" si="1079"/>
        <v>84.153707399999988</v>
      </c>
      <c r="V218" s="43">
        <f t="shared" si="1080"/>
        <v>11.781519035999999</v>
      </c>
      <c r="W218" s="43">
        <f t="shared" si="1081"/>
        <v>95.935226435999994</v>
      </c>
      <c r="X218" s="64">
        <v>84.15</v>
      </c>
      <c r="Y218" s="48">
        <f t="shared" si="1082"/>
        <v>11.781000000000002</v>
      </c>
      <c r="Z218" s="64">
        <f t="shared" si="1083"/>
        <v>95.931000000000012</v>
      </c>
      <c r="AA218" s="49">
        <v>0.15</v>
      </c>
      <c r="AB218" s="64">
        <f t="shared" si="1084"/>
        <v>12.6225</v>
      </c>
      <c r="AC218" s="50">
        <f t="shared" si="1085"/>
        <v>96.772500000000008</v>
      </c>
      <c r="AD218" s="64">
        <v>96.77</v>
      </c>
      <c r="AE218" s="64">
        <f t="shared" si="1086"/>
        <v>13.547800000000001</v>
      </c>
      <c r="AF218" s="64">
        <f t="shared" si="1087"/>
        <v>110.31779999999999</v>
      </c>
      <c r="AG218" s="49">
        <v>0.06</v>
      </c>
      <c r="AH218" s="48">
        <f t="shared" si="1088"/>
        <v>5.8061999999999996</v>
      </c>
      <c r="AI218" s="50">
        <f t="shared" si="1089"/>
        <v>102.5762</v>
      </c>
      <c r="AJ218" s="64">
        <v>102.58</v>
      </c>
      <c r="AK218" s="64">
        <f t="shared" si="1090"/>
        <v>14.361200000000002</v>
      </c>
      <c r="AL218" s="64">
        <f t="shared" si="1091"/>
        <v>116.94119999999999</v>
      </c>
      <c r="AM218" s="20">
        <v>0.125</v>
      </c>
      <c r="AN218" s="64">
        <f t="shared" si="1092"/>
        <v>115.4025</v>
      </c>
      <c r="AO218" s="64">
        <f t="shared" si="1093"/>
        <v>16.156350000000003</v>
      </c>
      <c r="AP218" s="64">
        <f t="shared" si="1094"/>
        <v>131.55885000000001</v>
      </c>
      <c r="AQ218" s="20">
        <v>0.06</v>
      </c>
      <c r="AR218" s="78">
        <f t="shared" si="1095"/>
        <v>122.32665</v>
      </c>
      <c r="AS218" s="78">
        <f t="shared" si="1096"/>
        <v>17.125731000000002</v>
      </c>
      <c r="AT218" s="78">
        <f t="shared" si="1097"/>
        <v>139.452381</v>
      </c>
      <c r="AU218" s="14">
        <v>6.3600000000000004E-2</v>
      </c>
      <c r="AV218" s="79">
        <f t="shared" si="1098"/>
        <v>130.10662493999999</v>
      </c>
      <c r="AW218" s="79">
        <f t="shared" si="1099"/>
        <v>18.214927491600001</v>
      </c>
      <c r="AX218" s="79">
        <f t="shared" si="1100"/>
        <v>148.3215524316</v>
      </c>
      <c r="AY218" s="268">
        <v>7.0000000000000007E-2</v>
      </c>
      <c r="AZ218" s="79">
        <f t="shared" si="1101"/>
        <v>139.21408868579999</v>
      </c>
      <c r="BA218" s="79">
        <f t="shared" si="1102"/>
        <v>20.88211330287</v>
      </c>
      <c r="BB218" s="79">
        <f t="shared" si="1103"/>
        <v>160.09620198867</v>
      </c>
      <c r="BC218" s="268">
        <v>0.34350000000000003</v>
      </c>
      <c r="BD218" s="79">
        <f t="shared" si="1104"/>
        <v>187.03412814937229</v>
      </c>
      <c r="BE218" s="79">
        <f t="shared" si="1105"/>
        <v>28.055119222405843</v>
      </c>
      <c r="BF218" s="79">
        <f t="shared" si="1106"/>
        <v>215.08924737177813</v>
      </c>
      <c r="BG218" s="268">
        <v>0.05</v>
      </c>
      <c r="BH218" s="79">
        <f t="shared" si="1107"/>
        <v>196.3858345568409</v>
      </c>
      <c r="BI218" s="79">
        <f t="shared" si="1108"/>
        <v>29.457875183526134</v>
      </c>
      <c r="BJ218" s="79">
        <f t="shared" si="1109"/>
        <v>225.84370974036705</v>
      </c>
    </row>
    <row r="219" spans="1:62" s="1" customFormat="1" x14ac:dyDescent="0.25">
      <c r="A219" s="41" t="s">
        <v>35</v>
      </c>
      <c r="B219" s="43">
        <v>71.33</v>
      </c>
      <c r="C219" s="43">
        <f t="shared" si="1068"/>
        <v>9.9862000000000002</v>
      </c>
      <c r="D219" s="43">
        <f t="shared" si="1069"/>
        <v>81.316199999999995</v>
      </c>
      <c r="E219" s="44">
        <v>0.06</v>
      </c>
      <c r="F219" s="43">
        <f t="shared" si="1070"/>
        <v>4.2797999999999998</v>
      </c>
      <c r="G219" s="43">
        <f t="shared" si="1071"/>
        <v>75.609799999999993</v>
      </c>
      <c r="H219" s="43">
        <f t="shared" si="1072"/>
        <v>10.585372</v>
      </c>
      <c r="I219" s="43">
        <f t="shared" si="1073"/>
        <v>86.195171999999985</v>
      </c>
      <c r="J219" s="44">
        <v>0.06</v>
      </c>
      <c r="K219" s="43">
        <f t="shared" si="1074"/>
        <v>4.5365879999999992</v>
      </c>
      <c r="L219" s="43">
        <f t="shared" si="1075"/>
        <v>80.146387999999988</v>
      </c>
      <c r="M219" s="43">
        <f t="shared" si="1076"/>
        <v>11.220494319999998</v>
      </c>
      <c r="N219" s="43">
        <f t="shared" si="1077"/>
        <v>91.366882319999988</v>
      </c>
      <c r="O219" s="41">
        <v>80.150000000000006</v>
      </c>
      <c r="P219" s="41">
        <v>91.37</v>
      </c>
      <c r="Q219" s="47">
        <v>0.06</v>
      </c>
      <c r="R219" s="48"/>
      <c r="S219" s="44">
        <v>0.05</v>
      </c>
      <c r="T219" s="45">
        <f t="shared" si="1078"/>
        <v>4.0073193999999992</v>
      </c>
      <c r="U219" s="45">
        <f t="shared" si="1079"/>
        <v>84.153707399999988</v>
      </c>
      <c r="V219" s="43">
        <f t="shared" si="1080"/>
        <v>11.781519035999999</v>
      </c>
      <c r="W219" s="43">
        <f t="shared" si="1081"/>
        <v>95.935226435999994</v>
      </c>
      <c r="X219" s="64">
        <v>84.15</v>
      </c>
      <c r="Y219" s="48">
        <f t="shared" si="1082"/>
        <v>11.781000000000002</v>
      </c>
      <c r="Z219" s="64">
        <f t="shared" si="1083"/>
        <v>95.931000000000012</v>
      </c>
      <c r="AA219" s="49">
        <v>0.15</v>
      </c>
      <c r="AB219" s="64">
        <f t="shared" si="1084"/>
        <v>12.6225</v>
      </c>
      <c r="AC219" s="50">
        <f t="shared" si="1085"/>
        <v>96.772500000000008</v>
      </c>
      <c r="AD219" s="64">
        <v>96.77</v>
      </c>
      <c r="AE219" s="64">
        <f t="shared" si="1086"/>
        <v>13.547800000000001</v>
      </c>
      <c r="AF219" s="64">
        <f t="shared" si="1087"/>
        <v>110.31779999999999</v>
      </c>
      <c r="AG219" s="49">
        <v>0.06</v>
      </c>
      <c r="AH219" s="48">
        <f t="shared" si="1088"/>
        <v>5.8061999999999996</v>
      </c>
      <c r="AI219" s="50">
        <f t="shared" si="1089"/>
        <v>102.5762</v>
      </c>
      <c r="AJ219" s="64">
        <v>102.58</v>
      </c>
      <c r="AK219" s="64">
        <f t="shared" si="1090"/>
        <v>14.361200000000002</v>
      </c>
      <c r="AL219" s="64">
        <f t="shared" si="1091"/>
        <v>116.94119999999999</v>
      </c>
      <c r="AM219" s="20">
        <v>0.125</v>
      </c>
      <c r="AN219" s="64">
        <f t="shared" si="1092"/>
        <v>115.4025</v>
      </c>
      <c r="AO219" s="64">
        <f t="shared" si="1093"/>
        <v>16.156350000000003</v>
      </c>
      <c r="AP219" s="64">
        <f t="shared" si="1094"/>
        <v>131.55885000000001</v>
      </c>
      <c r="AQ219" s="20">
        <v>0.06</v>
      </c>
      <c r="AR219" s="78">
        <f t="shared" si="1095"/>
        <v>122.32665</v>
      </c>
      <c r="AS219" s="78">
        <f t="shared" si="1096"/>
        <v>17.125731000000002</v>
      </c>
      <c r="AT219" s="78">
        <f t="shared" si="1097"/>
        <v>139.452381</v>
      </c>
      <c r="AU219" s="14">
        <v>6.3600000000000004E-2</v>
      </c>
      <c r="AV219" s="79">
        <f t="shared" si="1098"/>
        <v>130.10662493999999</v>
      </c>
      <c r="AW219" s="79">
        <f t="shared" si="1099"/>
        <v>18.214927491600001</v>
      </c>
      <c r="AX219" s="79">
        <f t="shared" si="1100"/>
        <v>148.3215524316</v>
      </c>
      <c r="AY219" s="268">
        <v>7.0000000000000007E-2</v>
      </c>
      <c r="AZ219" s="79">
        <f t="shared" si="1101"/>
        <v>139.21408868579999</v>
      </c>
      <c r="BA219" s="79">
        <f t="shared" si="1102"/>
        <v>20.88211330287</v>
      </c>
      <c r="BB219" s="79">
        <f t="shared" si="1103"/>
        <v>160.09620198867</v>
      </c>
      <c r="BC219" s="268">
        <v>0.34350000000000003</v>
      </c>
      <c r="BD219" s="79">
        <f t="shared" si="1104"/>
        <v>187.03412814937229</v>
      </c>
      <c r="BE219" s="79">
        <f t="shared" si="1105"/>
        <v>28.055119222405843</v>
      </c>
      <c r="BF219" s="79">
        <f t="shared" si="1106"/>
        <v>215.08924737177813</v>
      </c>
      <c r="BG219" s="268">
        <v>0.05</v>
      </c>
      <c r="BH219" s="79">
        <f t="shared" si="1107"/>
        <v>196.3858345568409</v>
      </c>
      <c r="BI219" s="79">
        <f t="shared" si="1108"/>
        <v>29.457875183526134</v>
      </c>
      <c r="BJ219" s="79">
        <f t="shared" si="1109"/>
        <v>225.84370974036705</v>
      </c>
    </row>
    <row r="220" spans="1:62" s="1" customFormat="1" x14ac:dyDescent="0.25">
      <c r="A220" s="66" t="s">
        <v>39</v>
      </c>
      <c r="B220" s="66"/>
      <c r="C220" s="66"/>
      <c r="D220" s="66"/>
      <c r="E220" s="66"/>
      <c r="F220" s="66"/>
      <c r="G220" s="66"/>
      <c r="H220" s="66"/>
      <c r="I220" s="66"/>
      <c r="J220" s="66"/>
      <c r="K220" s="66"/>
      <c r="L220" s="66"/>
      <c r="M220" s="66"/>
      <c r="N220" s="66"/>
      <c r="O220" s="68"/>
      <c r="P220" s="68"/>
      <c r="Q220" s="66"/>
      <c r="R220" s="69"/>
      <c r="S220" s="66"/>
      <c r="T220" s="66"/>
      <c r="U220" s="66"/>
      <c r="V220" s="66"/>
      <c r="W220" s="66"/>
      <c r="X220" s="70"/>
      <c r="Y220" s="69"/>
      <c r="Z220" s="69"/>
      <c r="AA220" s="71"/>
      <c r="AB220" s="69"/>
      <c r="AC220" s="72"/>
      <c r="AD220" s="70"/>
      <c r="AE220" s="70"/>
      <c r="AF220" s="69"/>
      <c r="AG220" s="71"/>
      <c r="AH220" s="69"/>
      <c r="AI220" s="72"/>
      <c r="AJ220" s="70"/>
      <c r="AK220" s="70"/>
      <c r="AL220" s="69"/>
      <c r="AM220" s="73"/>
      <c r="AN220" s="70"/>
      <c r="AO220" s="70"/>
      <c r="AP220" s="69"/>
      <c r="AQ220" s="73"/>
      <c r="AR220" s="74"/>
      <c r="AS220" s="74"/>
      <c r="AT220" s="75"/>
      <c r="AU220" s="14"/>
      <c r="AV220" s="76"/>
      <c r="AW220" s="76"/>
      <c r="AX220" s="77"/>
      <c r="AY220" s="2"/>
      <c r="AZ220" s="76"/>
      <c r="BA220" s="76"/>
      <c r="BB220" s="77"/>
      <c r="BC220" s="2"/>
      <c r="BD220" s="76"/>
      <c r="BE220" s="76"/>
      <c r="BF220" s="77"/>
      <c r="BG220" s="2"/>
      <c r="BH220" s="76"/>
      <c r="BI220" s="76"/>
      <c r="BJ220" s="77"/>
    </row>
    <row r="221" spans="1:62" s="1" customFormat="1" x14ac:dyDescent="0.25">
      <c r="A221" s="41" t="s">
        <v>46</v>
      </c>
      <c r="B221" s="43">
        <v>31.51</v>
      </c>
      <c r="C221" s="43">
        <f t="shared" ref="C221:C222" si="1110">+B221*$C$5</f>
        <v>4.4114000000000004</v>
      </c>
      <c r="D221" s="43">
        <f t="shared" ref="D221:D222" si="1111">+B221+C221</f>
        <v>35.921400000000006</v>
      </c>
      <c r="E221" s="44">
        <v>0.06</v>
      </c>
      <c r="F221" s="43">
        <f t="shared" ref="F221:F222" si="1112">+B221*E221</f>
        <v>1.8906000000000001</v>
      </c>
      <c r="G221" s="43">
        <f t="shared" ref="G221:G222" si="1113">+B221+F221</f>
        <v>33.400600000000004</v>
      </c>
      <c r="H221" s="43">
        <f t="shared" ref="H221:H222" si="1114">+G221*$H$5</f>
        <v>4.6760840000000012</v>
      </c>
      <c r="I221" s="43">
        <f t="shared" ref="I221:I222" si="1115">+G221+H221</f>
        <v>38.076684000000007</v>
      </c>
      <c r="J221" s="44">
        <v>0.06</v>
      </c>
      <c r="K221" s="43">
        <f t="shared" ref="K221:K222" si="1116">+G221*J221</f>
        <v>2.0040360000000002</v>
      </c>
      <c r="L221" s="43">
        <f t="shared" ref="L221:L222" si="1117">+G221+K221</f>
        <v>35.404636000000004</v>
      </c>
      <c r="M221" s="43">
        <f t="shared" ref="M221:M222" si="1118">+L221*$M$5</f>
        <v>4.9566490400000012</v>
      </c>
      <c r="N221" s="43">
        <f t="shared" ref="N221:N222" si="1119">+L221+M221</f>
        <v>40.361285040000006</v>
      </c>
      <c r="O221" s="41">
        <v>35.4</v>
      </c>
      <c r="P221" s="41">
        <v>40.36</v>
      </c>
      <c r="Q221" s="47">
        <v>0.06</v>
      </c>
      <c r="R221" s="48"/>
      <c r="S221" s="44">
        <v>0.05</v>
      </c>
      <c r="T221" s="45">
        <f t="shared" ref="T221:T222" si="1120">+L221*S221</f>
        <v>1.7702318000000004</v>
      </c>
      <c r="U221" s="45">
        <f t="shared" ref="U221:U222" si="1121">+L221+T221</f>
        <v>37.174867800000001</v>
      </c>
      <c r="V221" s="43">
        <f t="shared" ref="V221:V222" si="1122">+U221*$V$5</f>
        <v>5.2044814920000011</v>
      </c>
      <c r="W221" s="43">
        <f t="shared" ref="W221:W222" si="1123">+U221+V221</f>
        <v>42.379349292000001</v>
      </c>
      <c r="X221" s="64">
        <v>37.18</v>
      </c>
      <c r="Y221" s="48">
        <f t="shared" ref="Y221:Y222" si="1124">+X221*$Y$5</f>
        <v>5.2052000000000005</v>
      </c>
      <c r="Z221" s="64">
        <f t="shared" ref="Z221:Z222" si="1125">+X221+Y221</f>
        <v>42.385199999999998</v>
      </c>
      <c r="AA221" s="49">
        <v>0.15</v>
      </c>
      <c r="AB221" s="64">
        <f t="shared" ref="AB221:AB222" si="1126">X221*AA221</f>
        <v>5.577</v>
      </c>
      <c r="AC221" s="50">
        <f t="shared" ref="AC221:AC222" si="1127">+X221+AB221</f>
        <v>42.756999999999998</v>
      </c>
      <c r="AD221" s="64">
        <v>42.76</v>
      </c>
      <c r="AE221" s="64">
        <f t="shared" ref="AE221:AE222" si="1128">+AD221*$Y$5</f>
        <v>5.9864000000000006</v>
      </c>
      <c r="AF221" s="64">
        <f t="shared" ref="AF221:AF222" si="1129">+AD221+AE221</f>
        <v>48.746400000000001</v>
      </c>
      <c r="AG221" s="49">
        <v>0.06</v>
      </c>
      <c r="AH221" s="48">
        <f t="shared" ref="AH221:AH222" si="1130">AD221*AG221</f>
        <v>2.5655999999999999</v>
      </c>
      <c r="AI221" s="50">
        <f t="shared" ref="AI221:AI222" si="1131">+AD221+AH221</f>
        <v>45.325599999999994</v>
      </c>
      <c r="AJ221" s="64">
        <v>45.33</v>
      </c>
      <c r="AK221" s="64">
        <f t="shared" ref="AK221:AK222" si="1132">+AJ221*$Y$5</f>
        <v>6.3462000000000005</v>
      </c>
      <c r="AL221" s="64">
        <f t="shared" ref="AL221:AL222" si="1133">+AJ221+AK221</f>
        <v>51.676200000000001</v>
      </c>
      <c r="AM221" s="20">
        <v>0.1</v>
      </c>
      <c r="AN221" s="64">
        <f t="shared" ref="AN221:AN222" si="1134">+AJ221*AM221+AJ221</f>
        <v>49.863</v>
      </c>
      <c r="AO221" s="64">
        <f t="shared" ref="AO221:AO222" si="1135">+AN221*$Y$5</f>
        <v>6.9808200000000005</v>
      </c>
      <c r="AP221" s="64">
        <f t="shared" ref="AP221:AP222" si="1136">+AN221+AO221</f>
        <v>56.843820000000001</v>
      </c>
      <c r="AQ221" s="20">
        <v>0.06</v>
      </c>
      <c r="AR221" s="78">
        <f t="shared" ref="AR221:AR222" si="1137">+AN221*AQ221+AN221</f>
        <v>52.854779999999998</v>
      </c>
      <c r="AS221" s="78">
        <f t="shared" ref="AS221:AS222" si="1138">+AR221*$Y$5</f>
        <v>7.3996692000000008</v>
      </c>
      <c r="AT221" s="78">
        <f t="shared" ref="AT221:AT222" si="1139">+AR221+AS221</f>
        <v>60.254449199999996</v>
      </c>
      <c r="AU221" s="14">
        <v>6.3600000000000004E-2</v>
      </c>
      <c r="AV221" s="79">
        <f t="shared" ref="AV221:AV222" si="1140">+AR221*AU221+AR221</f>
        <v>56.216344008</v>
      </c>
      <c r="AW221" s="79">
        <f t="shared" ref="AW221:AW222" si="1141">+AV221*$Y$5</f>
        <v>7.8702881611200004</v>
      </c>
      <c r="AX221" s="79">
        <f t="shared" ref="AX221:AX222" si="1142">+AV221+AW221</f>
        <v>64.086632169119994</v>
      </c>
      <c r="AY221" s="268">
        <v>7.0000000000000007E-2</v>
      </c>
      <c r="AZ221" s="79">
        <f t="shared" ref="AZ221:AZ222" si="1143">+AV221*AY221+AV221</f>
        <v>60.151488088560001</v>
      </c>
      <c r="BA221" s="79">
        <f t="shared" ref="BA221:BA222" si="1144">+AZ221*$BA$5</f>
        <v>9.0227232132839994</v>
      </c>
      <c r="BB221" s="79">
        <f t="shared" ref="BB221:BB222" si="1145">+AZ221+BA221</f>
        <v>69.174211301843997</v>
      </c>
      <c r="BC221" s="268">
        <v>0.06</v>
      </c>
      <c r="BD221" s="79">
        <f t="shared" ref="BD221:BD222" si="1146">+AZ221*BC221+AZ221</f>
        <v>63.760577373873602</v>
      </c>
      <c r="BE221" s="79">
        <f t="shared" ref="BE221:BE222" si="1147">+BD221*$BA$5</f>
        <v>9.5640866060810392</v>
      </c>
      <c r="BF221" s="79">
        <f t="shared" ref="BF221:BF222" si="1148">+BD221+BE221</f>
        <v>73.324663979954636</v>
      </c>
      <c r="BG221" s="268">
        <v>0.05</v>
      </c>
      <c r="BH221" s="79">
        <f t="shared" ref="BH221:BH222" si="1149">+BD221*BG221+BD221</f>
        <v>66.94860624256728</v>
      </c>
      <c r="BI221" s="79">
        <f t="shared" ref="BI221:BI222" si="1150">+BH221*$BA$5</f>
        <v>10.042290936385092</v>
      </c>
      <c r="BJ221" s="79">
        <f t="shared" ref="BJ221:BJ222" si="1151">+BH221+BI221</f>
        <v>76.990897178952366</v>
      </c>
    </row>
    <row r="222" spans="1:62" s="1" customFormat="1" x14ac:dyDescent="0.25">
      <c r="A222" s="41" t="s">
        <v>47</v>
      </c>
      <c r="B222" s="43">
        <v>62.99</v>
      </c>
      <c r="C222" s="43">
        <f t="shared" si="1110"/>
        <v>8.8186000000000018</v>
      </c>
      <c r="D222" s="43">
        <f t="shared" si="1111"/>
        <v>71.808599999999998</v>
      </c>
      <c r="E222" s="44">
        <v>0.06</v>
      </c>
      <c r="F222" s="43">
        <f t="shared" si="1112"/>
        <v>3.7793999999999999</v>
      </c>
      <c r="G222" s="43">
        <f t="shared" si="1113"/>
        <v>66.769400000000005</v>
      </c>
      <c r="H222" s="43">
        <f t="shared" si="1114"/>
        <v>9.3477160000000019</v>
      </c>
      <c r="I222" s="43">
        <f t="shared" si="1115"/>
        <v>76.11711600000001</v>
      </c>
      <c r="J222" s="44">
        <v>6.0100000000000001E-2</v>
      </c>
      <c r="K222" s="43">
        <f t="shared" si="1116"/>
        <v>4.0128409400000002</v>
      </c>
      <c r="L222" s="43">
        <f t="shared" si="1117"/>
        <v>70.782240940000008</v>
      </c>
      <c r="M222" s="43">
        <f t="shared" si="1118"/>
        <v>9.9095137316000024</v>
      </c>
      <c r="N222" s="43">
        <f t="shared" si="1119"/>
        <v>80.691754671600009</v>
      </c>
      <c r="O222" s="41">
        <v>70.78</v>
      </c>
      <c r="P222" s="41">
        <v>80.69</v>
      </c>
      <c r="Q222" s="47">
        <v>0.06</v>
      </c>
      <c r="R222" s="48"/>
      <c r="S222" s="44">
        <v>0.05</v>
      </c>
      <c r="T222" s="45">
        <f t="shared" si="1120"/>
        <v>3.5391120470000006</v>
      </c>
      <c r="U222" s="45">
        <f t="shared" si="1121"/>
        <v>74.321352987000012</v>
      </c>
      <c r="V222" s="43">
        <f t="shared" si="1122"/>
        <v>10.404989418180003</v>
      </c>
      <c r="W222" s="43">
        <f t="shared" si="1123"/>
        <v>84.72634240518002</v>
      </c>
      <c r="X222" s="64">
        <v>74.319999999999993</v>
      </c>
      <c r="Y222" s="48">
        <f t="shared" si="1124"/>
        <v>10.4048</v>
      </c>
      <c r="Z222" s="64">
        <f t="shared" si="1125"/>
        <v>84.724799999999988</v>
      </c>
      <c r="AA222" s="49">
        <v>0.15</v>
      </c>
      <c r="AB222" s="64">
        <f t="shared" si="1126"/>
        <v>11.147999999999998</v>
      </c>
      <c r="AC222" s="50">
        <f t="shared" si="1127"/>
        <v>85.467999999999989</v>
      </c>
      <c r="AD222" s="64">
        <v>85.47</v>
      </c>
      <c r="AE222" s="64">
        <f t="shared" si="1128"/>
        <v>11.965800000000002</v>
      </c>
      <c r="AF222" s="64">
        <f t="shared" si="1129"/>
        <v>97.4358</v>
      </c>
      <c r="AG222" s="49">
        <v>0.06</v>
      </c>
      <c r="AH222" s="48">
        <f t="shared" si="1130"/>
        <v>5.1281999999999996</v>
      </c>
      <c r="AI222" s="50">
        <f t="shared" si="1131"/>
        <v>90.598199999999991</v>
      </c>
      <c r="AJ222" s="64">
        <v>90.6</v>
      </c>
      <c r="AK222" s="64">
        <f t="shared" si="1132"/>
        <v>12.684000000000001</v>
      </c>
      <c r="AL222" s="64">
        <f t="shared" si="1133"/>
        <v>103.28399999999999</v>
      </c>
      <c r="AM222" s="20">
        <v>0.1</v>
      </c>
      <c r="AN222" s="64">
        <f t="shared" si="1134"/>
        <v>99.66</v>
      </c>
      <c r="AO222" s="64">
        <f t="shared" si="1135"/>
        <v>13.952400000000001</v>
      </c>
      <c r="AP222" s="64">
        <f t="shared" si="1136"/>
        <v>113.61239999999999</v>
      </c>
      <c r="AQ222" s="20">
        <v>0.06</v>
      </c>
      <c r="AR222" s="78">
        <f t="shared" si="1137"/>
        <v>105.6396</v>
      </c>
      <c r="AS222" s="78">
        <f t="shared" si="1138"/>
        <v>14.789544000000001</v>
      </c>
      <c r="AT222" s="78">
        <f t="shared" si="1139"/>
        <v>120.42914400000001</v>
      </c>
      <c r="AU222" s="14">
        <v>6.3600000000000004E-2</v>
      </c>
      <c r="AV222" s="79">
        <f t="shared" si="1140"/>
        <v>112.35827856</v>
      </c>
      <c r="AW222" s="79">
        <f t="shared" si="1141"/>
        <v>15.730158998400002</v>
      </c>
      <c r="AX222" s="79">
        <f t="shared" si="1142"/>
        <v>128.08843755840002</v>
      </c>
      <c r="AY222" s="268">
        <v>7.0000000000000007E-2</v>
      </c>
      <c r="AZ222" s="79">
        <f t="shared" si="1143"/>
        <v>120.22335805920001</v>
      </c>
      <c r="BA222" s="79">
        <f t="shared" si="1144"/>
        <v>18.033503708880001</v>
      </c>
      <c r="BB222" s="79">
        <f t="shared" si="1145"/>
        <v>138.25686176808</v>
      </c>
      <c r="BC222" s="268">
        <v>0.06</v>
      </c>
      <c r="BD222" s="79">
        <f t="shared" si="1146"/>
        <v>127.43675954275201</v>
      </c>
      <c r="BE222" s="79">
        <f t="shared" si="1147"/>
        <v>19.115513931412803</v>
      </c>
      <c r="BF222" s="79">
        <f t="shared" si="1148"/>
        <v>146.55227347416482</v>
      </c>
      <c r="BG222" s="268">
        <v>0.05</v>
      </c>
      <c r="BH222" s="79">
        <f t="shared" si="1149"/>
        <v>133.80859751988962</v>
      </c>
      <c r="BI222" s="79">
        <f t="shared" si="1150"/>
        <v>20.071289627983443</v>
      </c>
      <c r="BJ222" s="79">
        <f t="shared" si="1151"/>
        <v>153.87988714787306</v>
      </c>
    </row>
    <row r="223" spans="1:62" s="1" customFormat="1" x14ac:dyDescent="0.25">
      <c r="A223" s="66" t="s">
        <v>48</v>
      </c>
      <c r="B223" s="66"/>
      <c r="C223" s="66"/>
      <c r="D223" s="66"/>
      <c r="E223" s="66"/>
      <c r="F223" s="66"/>
      <c r="G223" s="66"/>
      <c r="H223" s="66"/>
      <c r="I223" s="66"/>
      <c r="J223" s="66"/>
      <c r="K223" s="66"/>
      <c r="L223" s="66"/>
      <c r="M223" s="66"/>
      <c r="N223" s="66"/>
      <c r="O223" s="68"/>
      <c r="P223" s="68"/>
      <c r="Q223" s="66"/>
      <c r="R223" s="69"/>
      <c r="S223" s="66"/>
      <c r="T223" s="66"/>
      <c r="U223" s="66"/>
      <c r="V223" s="66"/>
      <c r="W223" s="66"/>
      <c r="X223" s="70"/>
      <c r="Y223" s="69"/>
      <c r="Z223" s="69"/>
      <c r="AA223" s="71"/>
      <c r="AB223" s="69"/>
      <c r="AC223" s="72"/>
      <c r="AD223" s="70"/>
      <c r="AE223" s="70"/>
      <c r="AF223" s="69"/>
      <c r="AG223" s="71"/>
      <c r="AH223" s="69"/>
      <c r="AI223" s="72"/>
      <c r="AJ223" s="70"/>
      <c r="AK223" s="70"/>
      <c r="AL223" s="69"/>
      <c r="AM223" s="73"/>
      <c r="AN223" s="70"/>
      <c r="AO223" s="70"/>
      <c r="AP223" s="69"/>
      <c r="AQ223" s="73"/>
      <c r="AR223" s="74"/>
      <c r="AS223" s="74"/>
      <c r="AT223" s="75"/>
      <c r="AU223" s="14"/>
      <c r="AV223" s="76"/>
      <c r="AW223" s="76"/>
      <c r="AX223" s="77"/>
      <c r="AY223" s="2"/>
      <c r="AZ223" s="76"/>
      <c r="BA223" s="76"/>
      <c r="BB223" s="77"/>
      <c r="BC223" s="2"/>
      <c r="BD223" s="76"/>
      <c r="BE223" s="76"/>
      <c r="BF223" s="77"/>
      <c r="BG223" s="2"/>
      <c r="BH223" s="76"/>
      <c r="BI223" s="76"/>
      <c r="BJ223" s="77"/>
    </row>
    <row r="224" spans="1:62" s="1" customFormat="1" x14ac:dyDescent="0.25">
      <c r="A224" s="66" t="s">
        <v>34</v>
      </c>
      <c r="B224" s="66"/>
      <c r="C224" s="66"/>
      <c r="D224" s="66"/>
      <c r="E224" s="66"/>
      <c r="F224" s="66"/>
      <c r="G224" s="66"/>
      <c r="H224" s="66"/>
      <c r="I224" s="66"/>
      <c r="J224" s="66"/>
      <c r="K224" s="66"/>
      <c r="L224" s="66"/>
      <c r="M224" s="66"/>
      <c r="N224" s="66"/>
      <c r="O224" s="68"/>
      <c r="P224" s="68"/>
      <c r="Q224" s="66"/>
      <c r="R224" s="69"/>
      <c r="S224" s="66"/>
      <c r="T224" s="66"/>
      <c r="U224" s="66"/>
      <c r="V224" s="66"/>
      <c r="W224" s="66"/>
      <c r="X224" s="70"/>
      <c r="Y224" s="69"/>
      <c r="Z224" s="69"/>
      <c r="AA224" s="71"/>
      <c r="AB224" s="69"/>
      <c r="AC224" s="72"/>
      <c r="AD224" s="70"/>
      <c r="AE224" s="70"/>
      <c r="AF224" s="69"/>
      <c r="AG224" s="71"/>
      <c r="AH224" s="69"/>
      <c r="AI224" s="72"/>
      <c r="AJ224" s="70"/>
      <c r="AK224" s="70"/>
      <c r="AL224" s="69"/>
      <c r="AM224" s="73"/>
      <c r="AN224" s="70"/>
      <c r="AO224" s="70"/>
      <c r="AP224" s="69"/>
      <c r="AQ224" s="73"/>
      <c r="AR224" s="74"/>
      <c r="AS224" s="74"/>
      <c r="AT224" s="75"/>
      <c r="AU224" s="14"/>
      <c r="AV224" s="76"/>
      <c r="AW224" s="76"/>
      <c r="AX224" s="77"/>
      <c r="AY224" s="2"/>
      <c r="AZ224" s="76"/>
      <c r="BA224" s="76"/>
      <c r="BB224" s="77"/>
      <c r="BC224" s="2"/>
      <c r="BD224" s="76"/>
      <c r="BE224" s="76"/>
      <c r="BF224" s="77"/>
      <c r="BG224" s="2"/>
      <c r="BH224" s="76"/>
      <c r="BI224" s="76"/>
      <c r="BJ224" s="77"/>
    </row>
    <row r="225" spans="1:62" s="1" customFormat="1" x14ac:dyDescent="0.25">
      <c r="A225" s="41" t="s">
        <v>387</v>
      </c>
      <c r="B225" s="43">
        <v>70.56</v>
      </c>
      <c r="C225" s="43">
        <f t="shared" ref="C225:C229" si="1152">+B225*$C$5</f>
        <v>9.878400000000001</v>
      </c>
      <c r="D225" s="43">
        <f t="shared" ref="D225" si="1153">+B225+C225</f>
        <v>80.438400000000001</v>
      </c>
      <c r="E225" s="44">
        <v>0.06</v>
      </c>
      <c r="F225" s="43">
        <f t="shared" ref="F225" si="1154">+B225*E225</f>
        <v>4.2336</v>
      </c>
      <c r="G225" s="43">
        <f t="shared" ref="G225" si="1155">+B225+F225</f>
        <v>74.793599999999998</v>
      </c>
      <c r="H225" s="43">
        <f t="shared" ref="H225:H229" si="1156">+G225*$H$5</f>
        <v>10.471104</v>
      </c>
      <c r="I225" s="43">
        <f t="shared" ref="I225" si="1157">+G225+H225</f>
        <v>85.264703999999995</v>
      </c>
      <c r="J225" s="44">
        <v>0.06</v>
      </c>
      <c r="K225" s="43">
        <f t="shared" ref="K225" si="1158">+G225*J225</f>
        <v>4.487616</v>
      </c>
      <c r="L225" s="43">
        <f t="shared" ref="L225" si="1159">+G225+K225</f>
        <v>79.281216000000001</v>
      </c>
      <c r="M225" s="43">
        <f t="shared" ref="M225:M229" si="1160">+L225*$M$5</f>
        <v>11.099370240000001</v>
      </c>
      <c r="N225" s="43">
        <f t="shared" ref="N225" si="1161">+L225+M225</f>
        <v>90.38058624</v>
      </c>
      <c r="O225" s="41">
        <v>79.28</v>
      </c>
      <c r="P225" s="41">
        <v>90.38</v>
      </c>
      <c r="Q225" s="47">
        <v>0.06</v>
      </c>
      <c r="R225" s="48"/>
      <c r="S225" s="44">
        <v>0.05</v>
      </c>
      <c r="T225" s="45">
        <f t="shared" ref="T225" si="1162">+L225*S225</f>
        <v>3.9640608000000004</v>
      </c>
      <c r="U225" s="45">
        <f t="shared" ref="U225" si="1163">+L225+T225</f>
        <v>83.245276799999999</v>
      </c>
      <c r="V225" s="43">
        <f>+U225*$V$5</f>
        <v>11.654338752000001</v>
      </c>
      <c r="W225" s="43">
        <f t="shared" ref="W225" si="1164">+U225+V225</f>
        <v>94.899615552</v>
      </c>
      <c r="X225" s="64">
        <v>83.25</v>
      </c>
      <c r="Y225" s="48">
        <f t="shared" ref="Y225" si="1165">+X225*$Y$5</f>
        <v>11.655000000000001</v>
      </c>
      <c r="Z225" s="64">
        <f t="shared" ref="Z225" si="1166">+X225+Y225</f>
        <v>94.905000000000001</v>
      </c>
      <c r="AA225" s="49">
        <v>0.15</v>
      </c>
      <c r="AB225" s="64">
        <f t="shared" ref="AB225" si="1167">X225*AA225</f>
        <v>12.487499999999999</v>
      </c>
      <c r="AC225" s="50">
        <f t="shared" ref="AC225" si="1168">+X225+AB225</f>
        <v>95.737499999999997</v>
      </c>
      <c r="AD225" s="64">
        <v>95.74</v>
      </c>
      <c r="AE225" s="64">
        <f t="shared" ref="AE225" si="1169">+AD225*$Y$5</f>
        <v>13.403600000000001</v>
      </c>
      <c r="AF225" s="64">
        <f t="shared" ref="AF225" si="1170">+AD225+AE225</f>
        <v>109.14359999999999</v>
      </c>
      <c r="AG225" s="49">
        <v>0.06</v>
      </c>
      <c r="AH225" s="48">
        <f>AD225*AG225</f>
        <v>5.7443999999999997</v>
      </c>
      <c r="AI225" s="50">
        <f>+AD225+AH225</f>
        <v>101.48439999999999</v>
      </c>
      <c r="AJ225" s="64">
        <v>101.48</v>
      </c>
      <c r="AK225" s="64">
        <f t="shared" ref="AK225" si="1171">+AJ225*$Y$5</f>
        <v>14.207200000000002</v>
      </c>
      <c r="AL225" s="64">
        <f t="shared" ref="AL225" si="1172">+AJ225+AK225</f>
        <v>115.6872</v>
      </c>
      <c r="AM225" s="20">
        <v>5</v>
      </c>
      <c r="AN225" s="64">
        <f>+AJ225*AM225+AJ225</f>
        <v>608.88</v>
      </c>
      <c r="AO225" s="64">
        <f t="shared" ref="AO225" si="1173">+AN225*$Y$5</f>
        <v>85.243200000000002</v>
      </c>
      <c r="AP225" s="64">
        <f t="shared" ref="AP225" si="1174">+AN225+AO225</f>
        <v>694.1232</v>
      </c>
      <c r="AQ225" s="20">
        <v>0.06</v>
      </c>
      <c r="AR225" s="78">
        <f>+AN225*AQ225+AN225</f>
        <v>645.41279999999995</v>
      </c>
      <c r="AS225" s="78">
        <f t="shared" ref="AS225" si="1175">+AR225*$Y$5</f>
        <v>90.357792000000003</v>
      </c>
      <c r="AT225" s="78">
        <f t="shared" ref="AT225" si="1176">+AR225+AS225</f>
        <v>735.77059199999997</v>
      </c>
      <c r="AU225" s="14">
        <v>6.3600000000000004E-2</v>
      </c>
      <c r="AV225" s="79">
        <f>+AR225*AU225+AR225</f>
        <v>686.46105407999994</v>
      </c>
      <c r="AW225" s="79">
        <f t="shared" ref="AW225" si="1177">+AV225*$Y$5</f>
        <v>96.104547571200001</v>
      </c>
      <c r="AX225" s="79">
        <f t="shared" ref="AX225" si="1178">+AV225+AW225</f>
        <v>782.56560165119993</v>
      </c>
      <c r="AY225" s="268">
        <v>7.0000000000000007E-2</v>
      </c>
      <c r="AZ225" s="79">
        <f>+AV225*AY225+AV225</f>
        <v>734.51332786559999</v>
      </c>
      <c r="BA225" s="79">
        <f t="shared" ref="BA225" si="1179">+AZ225*$BA$5</f>
        <v>110.17699917984</v>
      </c>
      <c r="BB225" s="79">
        <f t="shared" ref="BB225" si="1180">+AZ225+BA225</f>
        <v>844.69032704543997</v>
      </c>
      <c r="BC225" s="268">
        <v>-0.80356000000000005</v>
      </c>
      <c r="BD225" s="79">
        <f>+AZ225*BC225+AZ225</f>
        <v>144.28779812591847</v>
      </c>
      <c r="BE225" s="79">
        <f t="shared" ref="BE225" si="1181">+BD225*$BA$5</f>
        <v>21.643169718887769</v>
      </c>
      <c r="BF225" s="79">
        <f t="shared" ref="BF225" si="1182">+BD225+BE225</f>
        <v>165.93096784480625</v>
      </c>
      <c r="BG225" s="268">
        <v>0.05</v>
      </c>
      <c r="BH225" s="79">
        <f>+BD225*BG225+BD225</f>
        <v>151.50218803221441</v>
      </c>
      <c r="BI225" s="79">
        <f t="shared" ref="BI225" si="1183">+BH225*$BA$5</f>
        <v>22.725328204832159</v>
      </c>
      <c r="BJ225" s="79">
        <f t="shared" ref="BJ225" si="1184">+BH225+BI225</f>
        <v>174.22751623704656</v>
      </c>
    </row>
    <row r="226" spans="1:62" s="1" customFormat="1" ht="30" x14ac:dyDescent="0.25">
      <c r="A226" s="174" t="s">
        <v>388</v>
      </c>
      <c r="B226" s="43"/>
      <c r="C226" s="43"/>
      <c r="D226" s="43"/>
      <c r="E226" s="44"/>
      <c r="F226" s="43"/>
      <c r="G226" s="43"/>
      <c r="H226" s="43"/>
      <c r="I226" s="43"/>
      <c r="J226" s="44"/>
      <c r="K226" s="43"/>
      <c r="L226" s="43"/>
      <c r="M226" s="43"/>
      <c r="N226" s="43"/>
      <c r="O226" s="41"/>
      <c r="P226" s="41"/>
      <c r="Q226" s="65"/>
      <c r="R226" s="48"/>
      <c r="S226" s="44"/>
      <c r="T226" s="43"/>
      <c r="U226" s="43"/>
      <c r="V226" s="43"/>
      <c r="W226" s="43"/>
      <c r="X226" s="64"/>
      <c r="Y226" s="48"/>
      <c r="Z226" s="48"/>
      <c r="AA226" s="49"/>
      <c r="AB226" s="48"/>
      <c r="AC226" s="50"/>
      <c r="AD226" s="64"/>
      <c r="AE226" s="64"/>
      <c r="AF226" s="48"/>
      <c r="AG226" s="49"/>
      <c r="AH226" s="48"/>
      <c r="AI226" s="50"/>
      <c r="AJ226" s="64"/>
      <c r="AK226" s="64"/>
      <c r="AL226" s="48"/>
      <c r="AM226" s="20"/>
      <c r="AN226" s="64"/>
      <c r="AO226" s="64"/>
      <c r="AP226" s="48"/>
      <c r="AQ226" s="20"/>
      <c r="AR226" s="78"/>
      <c r="AS226" s="78"/>
      <c r="AT226" s="54"/>
      <c r="AU226" s="14"/>
      <c r="AV226" s="279" t="s">
        <v>339</v>
      </c>
      <c r="AW226" s="280"/>
      <c r="AX226" s="281"/>
      <c r="AY226" s="2"/>
      <c r="AZ226" s="279" t="s">
        <v>339</v>
      </c>
      <c r="BA226" s="280"/>
      <c r="BB226" s="281"/>
      <c r="BC226" s="2"/>
      <c r="BD226" s="279" t="s">
        <v>339</v>
      </c>
      <c r="BE226" s="280"/>
      <c r="BF226" s="281"/>
      <c r="BG226" s="2"/>
      <c r="BH226" s="279" t="s">
        <v>339</v>
      </c>
      <c r="BI226" s="280"/>
      <c r="BJ226" s="281"/>
    </row>
    <row r="227" spans="1:62" s="1" customFormat="1" x14ac:dyDescent="0.25">
      <c r="A227" s="66" t="s">
        <v>36</v>
      </c>
      <c r="B227" s="66"/>
      <c r="C227" s="66"/>
      <c r="D227" s="66"/>
      <c r="E227" s="66"/>
      <c r="F227" s="66"/>
      <c r="G227" s="66"/>
      <c r="H227" s="66"/>
      <c r="I227" s="66"/>
      <c r="J227" s="66"/>
      <c r="K227" s="66"/>
      <c r="L227" s="66"/>
      <c r="M227" s="66"/>
      <c r="N227" s="66"/>
      <c r="O227" s="68"/>
      <c r="P227" s="68"/>
      <c r="Q227" s="66"/>
      <c r="R227" s="69"/>
      <c r="S227" s="66"/>
      <c r="T227" s="66"/>
      <c r="U227" s="66"/>
      <c r="V227" s="66"/>
      <c r="W227" s="66"/>
      <c r="X227" s="70"/>
      <c r="Y227" s="69"/>
      <c r="Z227" s="69"/>
      <c r="AA227" s="71"/>
      <c r="AB227" s="69"/>
      <c r="AC227" s="72"/>
      <c r="AD227" s="70"/>
      <c r="AE227" s="70"/>
      <c r="AF227" s="69"/>
      <c r="AG227" s="71"/>
      <c r="AH227" s="69"/>
      <c r="AI227" s="72"/>
      <c r="AJ227" s="70"/>
      <c r="AK227" s="70"/>
      <c r="AL227" s="69"/>
      <c r="AM227" s="73"/>
      <c r="AN227" s="70"/>
      <c r="AO227" s="70"/>
      <c r="AP227" s="69"/>
      <c r="AQ227" s="73"/>
      <c r="AR227" s="74"/>
      <c r="AS227" s="74"/>
      <c r="AT227" s="75"/>
      <c r="AU227" s="14"/>
      <c r="AV227" s="76"/>
      <c r="AW227" s="76"/>
      <c r="AX227" s="77"/>
      <c r="AY227" s="2"/>
      <c r="AZ227" s="76"/>
      <c r="BA227" s="76"/>
      <c r="BB227" s="77"/>
      <c r="BC227" s="2"/>
      <c r="BD227" s="76"/>
      <c r="BE227" s="76"/>
      <c r="BF227" s="77"/>
      <c r="BG227" s="2"/>
      <c r="BH227" s="76"/>
      <c r="BI227" s="76"/>
      <c r="BJ227" s="77"/>
    </row>
    <row r="228" spans="1:62" s="1" customFormat="1" ht="15" customHeight="1" x14ac:dyDescent="0.25">
      <c r="A228" s="41" t="s">
        <v>387</v>
      </c>
      <c r="B228" s="43">
        <v>66.92</v>
      </c>
      <c r="C228" s="43">
        <f t="shared" si="1152"/>
        <v>9.368800000000002</v>
      </c>
      <c r="D228" s="43">
        <f t="shared" ref="D228:D229" si="1185">+B228+C228</f>
        <v>76.288800000000009</v>
      </c>
      <c r="E228" s="44">
        <v>0.06</v>
      </c>
      <c r="F228" s="43">
        <f t="shared" ref="F228:F229" si="1186">+B228*E228</f>
        <v>4.0152000000000001</v>
      </c>
      <c r="G228" s="43">
        <f t="shared" ref="G228:G229" si="1187">+B228+F228</f>
        <v>70.935200000000009</v>
      </c>
      <c r="H228" s="43">
        <f t="shared" si="1156"/>
        <v>9.9309280000000015</v>
      </c>
      <c r="I228" s="43">
        <f t="shared" ref="I228:I229" si="1188">+G228+H228</f>
        <v>80.866128000000003</v>
      </c>
      <c r="J228" s="44">
        <v>0.06</v>
      </c>
      <c r="K228" s="43">
        <f t="shared" ref="K228:K229" si="1189">+G228*J228</f>
        <v>4.2561120000000008</v>
      </c>
      <c r="L228" s="43">
        <f t="shared" ref="L228:L229" si="1190">+G228+K228</f>
        <v>75.191312000000011</v>
      </c>
      <c r="M228" s="43">
        <f t="shared" si="1160"/>
        <v>10.526783680000003</v>
      </c>
      <c r="N228" s="43">
        <f t="shared" ref="N228:N229" si="1191">+L228+M228</f>
        <v>85.718095680000019</v>
      </c>
      <c r="O228" s="41">
        <v>75.19</v>
      </c>
      <c r="P228" s="41">
        <v>85.71</v>
      </c>
      <c r="Q228" s="47">
        <v>0.06</v>
      </c>
      <c r="R228" s="48"/>
      <c r="S228" s="44">
        <v>0.05</v>
      </c>
      <c r="T228" s="45">
        <f t="shared" ref="T228:T229" si="1192">+L228*S228</f>
        <v>3.7595656000000006</v>
      </c>
      <c r="U228" s="45">
        <f t="shared" ref="U228:U229" si="1193">+L228+T228</f>
        <v>78.950877600000013</v>
      </c>
      <c r="V228" s="43">
        <f t="shared" ref="V228:V229" si="1194">+U228*$V$5</f>
        <v>11.053122864000002</v>
      </c>
      <c r="W228" s="43">
        <f t="shared" ref="W228:W229" si="1195">+U228+V228</f>
        <v>90.004000464000015</v>
      </c>
      <c r="X228" s="64">
        <v>78.95</v>
      </c>
      <c r="Y228" s="48">
        <f t="shared" ref="Y228:Y229" si="1196">+X228*$Y$5</f>
        <v>11.053000000000001</v>
      </c>
      <c r="Z228" s="64">
        <f t="shared" ref="Z228:Z229" si="1197">+X228+Y228</f>
        <v>90.003</v>
      </c>
      <c r="AA228" s="49">
        <v>0.15</v>
      </c>
      <c r="AB228" s="64">
        <f t="shared" ref="AB228" si="1198">X228*AA228</f>
        <v>11.842499999999999</v>
      </c>
      <c r="AC228" s="50">
        <f t="shared" ref="AC228" si="1199">+X228+AB228</f>
        <v>90.792500000000004</v>
      </c>
      <c r="AD228" s="64">
        <v>90.79</v>
      </c>
      <c r="AE228" s="64">
        <f t="shared" ref="AE228:AE229" si="1200">+AD228*$Y$5</f>
        <v>12.710600000000001</v>
      </c>
      <c r="AF228" s="64">
        <f t="shared" ref="AF228:AF229" si="1201">+AD228+AE228</f>
        <v>103.50060000000001</v>
      </c>
      <c r="AG228" s="49">
        <v>0.06</v>
      </c>
      <c r="AH228" s="48">
        <f t="shared" ref="AH228:AH229" si="1202">AD228*AG228</f>
        <v>5.4474</v>
      </c>
      <c r="AI228" s="50">
        <f t="shared" ref="AI228:AI229" si="1203">+AD228+AH228</f>
        <v>96.237400000000008</v>
      </c>
      <c r="AJ228" s="64">
        <v>96.24</v>
      </c>
      <c r="AK228" s="64">
        <f t="shared" ref="AK228:AK229" si="1204">+AJ228*$Y$5</f>
        <v>13.473600000000001</v>
      </c>
      <c r="AL228" s="64">
        <f t="shared" ref="AL228:AL229" si="1205">+AJ228+AK228</f>
        <v>109.7136</v>
      </c>
      <c r="AM228" s="20">
        <v>6</v>
      </c>
      <c r="AN228" s="64">
        <f t="shared" ref="AN228:AN229" si="1206">+AJ228*AM228+AJ228</f>
        <v>673.68</v>
      </c>
      <c r="AO228" s="64">
        <f t="shared" ref="AO228:AO229" si="1207">+AN228*$Y$5</f>
        <v>94.315200000000004</v>
      </c>
      <c r="AP228" s="64">
        <f t="shared" ref="AP228:AP229" si="1208">+AN228+AO228</f>
        <v>767.99519999999995</v>
      </c>
      <c r="AQ228" s="20">
        <v>0.06</v>
      </c>
      <c r="AR228" s="78">
        <f t="shared" ref="AR228:AR229" si="1209">+AN228*AQ228+AN228</f>
        <v>714.10079999999994</v>
      </c>
      <c r="AS228" s="78">
        <f t="shared" ref="AS228:AS229" si="1210">+AR228*$Y$5</f>
        <v>99.974112000000005</v>
      </c>
      <c r="AT228" s="78">
        <f t="shared" ref="AT228:AT229" si="1211">+AR228+AS228</f>
        <v>814.07491199999993</v>
      </c>
      <c r="AU228" s="14">
        <v>6.3600000000000004E-2</v>
      </c>
      <c r="AV228" s="79">
        <f t="shared" ref="AV228" si="1212">+AR228*AU228+AR228</f>
        <v>759.51761087999989</v>
      </c>
      <c r="AW228" s="79">
        <f t="shared" ref="AW228" si="1213">+AV228*$Y$5</f>
        <v>106.3324655232</v>
      </c>
      <c r="AX228" s="79">
        <f t="shared" ref="AX228" si="1214">+AV228+AW228</f>
        <v>865.85007640319986</v>
      </c>
      <c r="AY228" s="268">
        <v>7.0000000000000007E-2</v>
      </c>
      <c r="AZ228" s="79">
        <f t="shared" ref="AZ228" si="1215">+AV228*AY228+AV228</f>
        <v>812.68384364159988</v>
      </c>
      <c r="BA228" s="79">
        <f t="shared" ref="BA228" si="1216">+AZ228*$BA$5</f>
        <v>121.90257654623997</v>
      </c>
      <c r="BB228" s="79">
        <f t="shared" ref="BB228" si="1217">+AZ228+BA228</f>
        <v>934.58642018783985</v>
      </c>
      <c r="BC228" s="268">
        <v>-0.80300000000000005</v>
      </c>
      <c r="BD228" s="79">
        <f t="shared" ref="BD228" si="1218">+AZ228*BC228+AZ228</f>
        <v>160.0987171973951</v>
      </c>
      <c r="BE228" s="79">
        <f t="shared" ref="BE228" si="1219">+BD228*$BA$5</f>
        <v>24.014807579609265</v>
      </c>
      <c r="BF228" s="79">
        <f t="shared" ref="BF228" si="1220">+BD228+BE228</f>
        <v>184.11352477700436</v>
      </c>
      <c r="BG228" s="268">
        <v>0.05</v>
      </c>
      <c r="BH228" s="79">
        <f t="shared" ref="BH228" si="1221">+BD228*BG228+BD228</f>
        <v>168.10365305726486</v>
      </c>
      <c r="BI228" s="79">
        <f t="shared" ref="BI228" si="1222">+BH228*$BA$5</f>
        <v>25.215547958589728</v>
      </c>
      <c r="BJ228" s="79">
        <f t="shared" ref="BJ228" si="1223">+BH228+BI228</f>
        <v>193.31920101585459</v>
      </c>
    </row>
    <row r="229" spans="1:62" s="1" customFormat="1" ht="30" x14ac:dyDescent="0.25">
      <c r="A229" s="174" t="s">
        <v>388</v>
      </c>
      <c r="B229" s="43">
        <v>66.92</v>
      </c>
      <c r="C229" s="43">
        <f t="shared" si="1152"/>
        <v>9.368800000000002</v>
      </c>
      <c r="D229" s="43">
        <f t="shared" si="1185"/>
        <v>76.288800000000009</v>
      </c>
      <c r="E229" s="44">
        <v>0.06</v>
      </c>
      <c r="F229" s="43">
        <f t="shared" si="1186"/>
        <v>4.0152000000000001</v>
      </c>
      <c r="G229" s="43">
        <f t="shared" si="1187"/>
        <v>70.935200000000009</v>
      </c>
      <c r="H229" s="43">
        <f t="shared" si="1156"/>
        <v>9.9309280000000015</v>
      </c>
      <c r="I229" s="43">
        <f t="shared" si="1188"/>
        <v>80.866128000000003</v>
      </c>
      <c r="J229" s="44">
        <v>0.06</v>
      </c>
      <c r="K229" s="43">
        <f t="shared" si="1189"/>
        <v>4.2561120000000008</v>
      </c>
      <c r="L229" s="43">
        <f t="shared" si="1190"/>
        <v>75.191312000000011</v>
      </c>
      <c r="M229" s="43">
        <f t="shared" si="1160"/>
        <v>10.526783680000003</v>
      </c>
      <c r="N229" s="43">
        <f t="shared" si="1191"/>
        <v>85.718095680000019</v>
      </c>
      <c r="O229" s="41">
        <v>75.19</v>
      </c>
      <c r="P229" s="41">
        <v>85.71</v>
      </c>
      <c r="Q229" s="47">
        <v>0.06</v>
      </c>
      <c r="R229" s="48"/>
      <c r="S229" s="44">
        <v>0.05</v>
      </c>
      <c r="T229" s="45">
        <f t="shared" si="1192"/>
        <v>3.7595656000000006</v>
      </c>
      <c r="U229" s="45">
        <f t="shared" si="1193"/>
        <v>78.950877600000013</v>
      </c>
      <c r="V229" s="43">
        <f t="shared" si="1194"/>
        <v>11.053122864000002</v>
      </c>
      <c r="W229" s="43">
        <f t="shared" si="1195"/>
        <v>90.004000464000015</v>
      </c>
      <c r="X229" s="64">
        <v>78.95</v>
      </c>
      <c r="Y229" s="48">
        <f t="shared" si="1196"/>
        <v>11.053000000000001</v>
      </c>
      <c r="Z229" s="64">
        <f t="shared" si="1197"/>
        <v>90.003</v>
      </c>
      <c r="AA229" s="49"/>
      <c r="AB229" s="64"/>
      <c r="AC229" s="50"/>
      <c r="AD229" s="64">
        <v>0</v>
      </c>
      <c r="AE229" s="64">
        <f t="shared" si="1200"/>
        <v>0</v>
      </c>
      <c r="AF229" s="64">
        <f t="shared" si="1201"/>
        <v>0</v>
      </c>
      <c r="AG229" s="49">
        <v>0.06</v>
      </c>
      <c r="AH229" s="48">
        <f t="shared" si="1202"/>
        <v>0</v>
      </c>
      <c r="AI229" s="50">
        <f t="shared" si="1203"/>
        <v>0</v>
      </c>
      <c r="AJ229" s="64">
        <v>0</v>
      </c>
      <c r="AK229" s="64">
        <f t="shared" si="1204"/>
        <v>0</v>
      </c>
      <c r="AL229" s="64">
        <f t="shared" si="1205"/>
        <v>0</v>
      </c>
      <c r="AM229" s="20">
        <v>0</v>
      </c>
      <c r="AN229" s="64">
        <f t="shared" si="1206"/>
        <v>0</v>
      </c>
      <c r="AO229" s="64">
        <f t="shared" si="1207"/>
        <v>0</v>
      </c>
      <c r="AP229" s="64">
        <f t="shared" si="1208"/>
        <v>0</v>
      </c>
      <c r="AQ229" s="20">
        <v>0.06</v>
      </c>
      <c r="AR229" s="78">
        <f t="shared" si="1209"/>
        <v>0</v>
      </c>
      <c r="AS229" s="78">
        <f t="shared" si="1210"/>
        <v>0</v>
      </c>
      <c r="AT229" s="78">
        <f t="shared" si="1211"/>
        <v>0</v>
      </c>
      <c r="AU229" s="14">
        <v>6.3600000000000004E-2</v>
      </c>
      <c r="AV229" s="279" t="s">
        <v>339</v>
      </c>
      <c r="AW229" s="280"/>
      <c r="AX229" s="281"/>
      <c r="AY229" s="2"/>
      <c r="AZ229" s="279" t="s">
        <v>339</v>
      </c>
      <c r="BA229" s="280"/>
      <c r="BB229" s="281"/>
      <c r="BC229" s="2"/>
      <c r="BD229" s="279" t="s">
        <v>339</v>
      </c>
      <c r="BE229" s="280"/>
      <c r="BF229" s="281"/>
      <c r="BG229" s="2"/>
      <c r="BH229" s="279" t="s">
        <v>339</v>
      </c>
      <c r="BI229" s="280"/>
      <c r="BJ229" s="281"/>
    </row>
    <row r="230" spans="1:62" s="1" customFormat="1" ht="15" customHeight="1" x14ac:dyDescent="0.25">
      <c r="A230" s="66" t="s">
        <v>38</v>
      </c>
      <c r="B230" s="66"/>
      <c r="C230" s="66"/>
      <c r="D230" s="66"/>
      <c r="E230" s="66"/>
      <c r="F230" s="66"/>
      <c r="G230" s="66"/>
      <c r="H230" s="66"/>
      <c r="I230" s="66"/>
      <c r="J230" s="66"/>
      <c r="K230" s="66"/>
      <c r="L230" s="66"/>
      <c r="M230" s="66"/>
      <c r="N230" s="66"/>
      <c r="O230" s="68"/>
      <c r="P230" s="68"/>
      <c r="Q230" s="66"/>
      <c r="R230" s="69"/>
      <c r="S230" s="66"/>
      <c r="T230" s="66"/>
      <c r="U230" s="66"/>
      <c r="V230" s="66"/>
      <c r="W230" s="66"/>
      <c r="X230" s="70"/>
      <c r="Y230" s="69"/>
      <c r="Z230" s="69"/>
      <c r="AA230" s="71"/>
      <c r="AB230" s="69"/>
      <c r="AC230" s="72"/>
      <c r="AD230" s="70"/>
      <c r="AE230" s="70"/>
      <c r="AF230" s="69"/>
      <c r="AG230" s="71"/>
      <c r="AH230" s="69"/>
      <c r="AI230" s="72"/>
      <c r="AJ230" s="70"/>
      <c r="AK230" s="70"/>
      <c r="AL230" s="69"/>
      <c r="AM230" s="73"/>
      <c r="AN230" s="70"/>
      <c r="AO230" s="70"/>
      <c r="AP230" s="69"/>
      <c r="AQ230" s="73"/>
      <c r="AR230" s="74"/>
      <c r="AS230" s="74"/>
      <c r="AT230" s="75"/>
      <c r="AU230" s="14"/>
      <c r="AV230" s="76"/>
      <c r="AW230" s="76"/>
      <c r="AX230" s="77"/>
      <c r="AY230" s="2"/>
      <c r="AZ230" s="76"/>
      <c r="BA230" s="76"/>
      <c r="BB230" s="77"/>
      <c r="BC230" s="2"/>
      <c r="BD230" s="76"/>
      <c r="BE230" s="76"/>
      <c r="BF230" s="77"/>
      <c r="BG230" s="2"/>
      <c r="BH230" s="76"/>
      <c r="BI230" s="76"/>
      <c r="BJ230" s="77"/>
    </row>
    <row r="231" spans="1:62" s="1" customFormat="1" ht="15" customHeight="1" x14ac:dyDescent="0.25">
      <c r="A231" s="41" t="s">
        <v>387</v>
      </c>
      <c r="B231" s="43">
        <v>61.11</v>
      </c>
      <c r="C231" s="43">
        <f t="shared" ref="C231:C234" si="1224">+B231*$C$5</f>
        <v>8.5554000000000006</v>
      </c>
      <c r="D231" s="43">
        <f t="shared" ref="D231" si="1225">+B231+C231</f>
        <v>69.665400000000005</v>
      </c>
      <c r="E231" s="44">
        <v>0.06</v>
      </c>
      <c r="F231" s="43">
        <f t="shared" ref="F231" si="1226">+B231*E231</f>
        <v>3.6665999999999999</v>
      </c>
      <c r="G231" s="43">
        <f t="shared" ref="G231" si="1227">+B231+F231</f>
        <v>64.776600000000002</v>
      </c>
      <c r="H231" s="43">
        <f t="shared" ref="H231:H234" si="1228">+G231*$H$5</f>
        <v>9.0687240000000013</v>
      </c>
      <c r="I231" s="43">
        <f t="shared" ref="I231" si="1229">+G231+H231</f>
        <v>73.845324000000005</v>
      </c>
      <c r="J231" s="44">
        <v>0.06</v>
      </c>
      <c r="K231" s="43">
        <f>+G231*J231</f>
        <v>3.8865959999999999</v>
      </c>
      <c r="L231" s="43">
        <f t="shared" ref="L231" si="1230">+G231+K231</f>
        <v>68.663195999999999</v>
      </c>
      <c r="M231" s="43">
        <f t="shared" ref="M231:M234" si="1231">+L231*$M$5</f>
        <v>9.6128474400000012</v>
      </c>
      <c r="N231" s="43">
        <f t="shared" ref="N231" si="1232">+L231+M231</f>
        <v>78.276043439999995</v>
      </c>
      <c r="O231" s="41">
        <v>68.66</v>
      </c>
      <c r="P231" s="41">
        <v>78.28</v>
      </c>
      <c r="Q231" s="47">
        <v>0.06</v>
      </c>
      <c r="R231" s="48"/>
      <c r="S231" s="44">
        <v>0.05</v>
      </c>
      <c r="T231" s="45">
        <f t="shared" ref="T231" si="1233">+L231*S231</f>
        <v>3.4331598000000003</v>
      </c>
      <c r="U231" s="45">
        <f t="shared" ref="U231" si="1234">+L231+T231</f>
        <v>72.096355799999998</v>
      </c>
      <c r="V231" s="43">
        <f>+U231*$V$5</f>
        <v>10.093489812000001</v>
      </c>
      <c r="W231" s="43">
        <f t="shared" ref="W231" si="1235">+U231+V231</f>
        <v>82.189845611999999</v>
      </c>
      <c r="X231" s="64">
        <v>72.099999999999994</v>
      </c>
      <c r="Y231" s="48">
        <f t="shared" ref="Y231" si="1236">+X231*$Y$5</f>
        <v>10.093999999999999</v>
      </c>
      <c r="Z231" s="64">
        <f t="shared" ref="Z231" si="1237">+X231+Y231</f>
        <v>82.193999999999988</v>
      </c>
      <c r="AA231" s="49">
        <v>0.15</v>
      </c>
      <c r="AB231" s="64">
        <f t="shared" ref="AB231" si="1238">X231*AA231</f>
        <v>10.815</v>
      </c>
      <c r="AC231" s="50">
        <f t="shared" ref="AC231" si="1239">+X231+AB231</f>
        <v>82.914999999999992</v>
      </c>
      <c r="AD231" s="64">
        <v>82.92</v>
      </c>
      <c r="AE231" s="64">
        <f t="shared" ref="AE231" si="1240">+AD231*$Y$5</f>
        <v>11.608800000000002</v>
      </c>
      <c r="AF231" s="64">
        <f t="shared" ref="AF231" si="1241">+AD231+AE231</f>
        <v>94.528800000000004</v>
      </c>
      <c r="AG231" s="49">
        <v>0.06</v>
      </c>
      <c r="AH231" s="48">
        <f>AD231*AG231</f>
        <v>4.9752000000000001</v>
      </c>
      <c r="AI231" s="50">
        <f>+AD231+AH231</f>
        <v>87.895200000000003</v>
      </c>
      <c r="AJ231" s="64">
        <v>87.9</v>
      </c>
      <c r="AK231" s="64">
        <f t="shared" ref="AK231" si="1242">+AJ231*$Y$5</f>
        <v>12.306000000000003</v>
      </c>
      <c r="AL231" s="64">
        <f t="shared" ref="AL231" si="1243">+AJ231+AK231</f>
        <v>100.206</v>
      </c>
      <c r="AM231" s="20">
        <v>0.66400000000000003</v>
      </c>
      <c r="AN231" s="64">
        <f>+AJ231*AM231+AJ231</f>
        <v>146.26560000000001</v>
      </c>
      <c r="AO231" s="64">
        <f t="shared" ref="AO231" si="1244">+AN231*$Y$5</f>
        <v>20.477184000000001</v>
      </c>
      <c r="AP231" s="64">
        <f t="shared" ref="AP231" si="1245">+AN231+AO231</f>
        <v>166.742784</v>
      </c>
      <c r="AQ231" s="20">
        <v>0.06</v>
      </c>
      <c r="AR231" s="78">
        <f>+AN231*AQ231+AN231</f>
        <v>155.04153600000001</v>
      </c>
      <c r="AS231" s="78">
        <f t="shared" ref="AS231" si="1246">+AR231*$Y$5</f>
        <v>21.705815040000005</v>
      </c>
      <c r="AT231" s="78">
        <f t="shared" ref="AT231" si="1247">+AR231+AS231</f>
        <v>176.74735104000001</v>
      </c>
      <c r="AU231" s="14">
        <v>6.3600000000000004E-2</v>
      </c>
      <c r="AV231" s="79">
        <f>+AR231*AU231+AR231</f>
        <v>164.90217768960002</v>
      </c>
      <c r="AW231" s="79">
        <f t="shared" ref="AW231" si="1248">+AV231*$Y$5</f>
        <v>23.086304876544006</v>
      </c>
      <c r="AX231" s="79">
        <f t="shared" ref="AX231" si="1249">+AV231+AW231</f>
        <v>187.98848256614403</v>
      </c>
      <c r="AY231" s="268">
        <v>7.0000000000000007E-2</v>
      </c>
      <c r="AZ231" s="79">
        <f>+AV231*AY231+AV231</f>
        <v>176.44533012787201</v>
      </c>
      <c r="BA231" s="79">
        <f t="shared" ref="BA231" si="1250">+AZ231*$BA$5</f>
        <v>26.4667995191808</v>
      </c>
      <c r="BB231" s="79">
        <f t="shared" ref="BB231" si="1251">+AZ231+BA231</f>
        <v>202.91212964705281</v>
      </c>
      <c r="BC231" s="268">
        <v>0.06</v>
      </c>
      <c r="BD231" s="79">
        <f>+AZ231*BC231+AZ231</f>
        <v>187.03204993554434</v>
      </c>
      <c r="BE231" s="79">
        <f t="shared" ref="BE231" si="1252">+BD231*$BA$5</f>
        <v>28.054807490331651</v>
      </c>
      <c r="BF231" s="79">
        <f t="shared" ref="BF231" si="1253">+BD231+BE231</f>
        <v>215.08685742587599</v>
      </c>
      <c r="BG231" s="268">
        <v>0.05</v>
      </c>
      <c r="BH231" s="79">
        <f>+BD231*BG231+BD231</f>
        <v>196.38365243232155</v>
      </c>
      <c r="BI231" s="79">
        <f t="shared" ref="BI231" si="1254">+BH231*$BA$5</f>
        <v>29.45754786484823</v>
      </c>
      <c r="BJ231" s="79">
        <f t="shared" ref="BJ231" si="1255">+BH231+BI231</f>
        <v>225.84120029716979</v>
      </c>
    </row>
    <row r="232" spans="1:62" s="1" customFormat="1" ht="30" x14ac:dyDescent="0.25">
      <c r="A232" s="174" t="s">
        <v>388</v>
      </c>
      <c r="B232" s="43"/>
      <c r="C232" s="43"/>
      <c r="D232" s="43"/>
      <c r="E232" s="44"/>
      <c r="F232" s="43"/>
      <c r="G232" s="43"/>
      <c r="H232" s="43"/>
      <c r="I232" s="43"/>
      <c r="J232" s="44"/>
      <c r="K232" s="43"/>
      <c r="L232" s="43"/>
      <c r="M232" s="43"/>
      <c r="N232" s="43"/>
      <c r="O232" s="41"/>
      <c r="P232" s="41"/>
      <c r="Q232" s="47"/>
      <c r="R232" s="48"/>
      <c r="S232" s="44"/>
      <c r="T232" s="45"/>
      <c r="U232" s="45"/>
      <c r="V232" s="43"/>
      <c r="W232" s="43"/>
      <c r="X232" s="64"/>
      <c r="Y232" s="48"/>
      <c r="Z232" s="64"/>
      <c r="AA232" s="49"/>
      <c r="AB232" s="64"/>
      <c r="AC232" s="50"/>
      <c r="AD232" s="64"/>
      <c r="AE232" s="64"/>
      <c r="AF232" s="64"/>
      <c r="AG232" s="49"/>
      <c r="AH232" s="48"/>
      <c r="AI232" s="50"/>
      <c r="AJ232" s="64"/>
      <c r="AK232" s="64"/>
      <c r="AL232" s="64"/>
      <c r="AM232" s="20"/>
      <c r="AN232" s="64"/>
      <c r="AO232" s="64"/>
      <c r="AP232" s="64"/>
      <c r="AQ232" s="20"/>
      <c r="AR232" s="78"/>
      <c r="AS232" s="78"/>
      <c r="AT232" s="78"/>
      <c r="AU232" s="14"/>
      <c r="AV232" s="79"/>
      <c r="AW232" s="79"/>
      <c r="AX232" s="79"/>
      <c r="AY232" s="268"/>
      <c r="AZ232" s="79"/>
      <c r="BA232" s="79"/>
      <c r="BB232" s="79"/>
      <c r="BC232" s="268"/>
      <c r="BD232" s="79"/>
      <c r="BE232" s="79"/>
      <c r="BF232" s="79"/>
      <c r="BG232" s="268"/>
      <c r="BH232" s="79"/>
      <c r="BI232" s="79"/>
      <c r="BJ232" s="79"/>
    </row>
    <row r="233" spans="1:62" s="1" customFormat="1" ht="15" customHeight="1" x14ac:dyDescent="0.25">
      <c r="A233" s="66" t="s">
        <v>39</v>
      </c>
      <c r="B233" s="66"/>
      <c r="C233" s="66"/>
      <c r="D233" s="66"/>
      <c r="E233" s="66"/>
      <c r="F233" s="66"/>
      <c r="G233" s="66"/>
      <c r="H233" s="66"/>
      <c r="I233" s="66"/>
      <c r="J233" s="66"/>
      <c r="K233" s="66"/>
      <c r="L233" s="66"/>
      <c r="M233" s="66"/>
      <c r="N233" s="66"/>
      <c r="O233" s="68"/>
      <c r="P233" s="68"/>
      <c r="Q233" s="66"/>
      <c r="R233" s="69"/>
      <c r="S233" s="66"/>
      <c r="T233" s="66"/>
      <c r="U233" s="66"/>
      <c r="V233" s="66"/>
      <c r="W233" s="66"/>
      <c r="X233" s="70"/>
      <c r="Y233" s="69"/>
      <c r="Z233" s="69"/>
      <c r="AA233" s="71"/>
      <c r="AB233" s="69"/>
      <c r="AC233" s="72"/>
      <c r="AD233" s="70"/>
      <c r="AE233" s="70"/>
      <c r="AF233" s="69"/>
      <c r="AG233" s="71"/>
      <c r="AH233" s="69"/>
      <c r="AI233" s="72"/>
      <c r="AJ233" s="70"/>
      <c r="AK233" s="70"/>
      <c r="AL233" s="69"/>
      <c r="AM233" s="73"/>
      <c r="AN233" s="70"/>
      <c r="AO233" s="70"/>
      <c r="AP233" s="69"/>
      <c r="AQ233" s="73"/>
      <c r="AR233" s="74"/>
      <c r="AS233" s="74"/>
      <c r="AT233" s="75"/>
      <c r="AU233" s="266"/>
      <c r="AV233" s="76"/>
      <c r="AW233" s="76"/>
      <c r="AX233" s="77"/>
      <c r="AY233" s="273"/>
      <c r="AZ233" s="76"/>
      <c r="BA233" s="76"/>
      <c r="BB233" s="77"/>
      <c r="BC233" s="273"/>
      <c r="BD233" s="76"/>
      <c r="BE233" s="76"/>
      <c r="BF233" s="77"/>
      <c r="BG233" s="273"/>
      <c r="BH233" s="76"/>
      <c r="BI233" s="76"/>
      <c r="BJ233" s="77"/>
    </row>
    <row r="234" spans="1:62" s="1" customFormat="1" ht="15" customHeight="1" x14ac:dyDescent="0.25">
      <c r="A234" s="41" t="s">
        <v>387</v>
      </c>
      <c r="B234" s="43">
        <v>62.3</v>
      </c>
      <c r="C234" s="43">
        <f t="shared" si="1224"/>
        <v>8.7220000000000013</v>
      </c>
      <c r="D234" s="43">
        <f t="shared" ref="D234" si="1256">+B234+C234</f>
        <v>71.021999999999991</v>
      </c>
      <c r="E234" s="44">
        <v>0.06</v>
      </c>
      <c r="F234" s="43">
        <f t="shared" ref="F234" si="1257">+B234*E234</f>
        <v>3.7379999999999995</v>
      </c>
      <c r="G234" s="43">
        <f t="shared" ref="G234" si="1258">+B234+F234</f>
        <v>66.037999999999997</v>
      </c>
      <c r="H234" s="43">
        <f t="shared" si="1228"/>
        <v>9.2453199999999995</v>
      </c>
      <c r="I234" s="43">
        <f t="shared" ref="I234" si="1259">+G234+H234</f>
        <v>75.283320000000003</v>
      </c>
      <c r="J234" s="44">
        <v>3.9699999999999999E-2</v>
      </c>
      <c r="K234" s="43">
        <f>+G234*J234</f>
        <v>2.6217085999999998</v>
      </c>
      <c r="L234" s="43">
        <f t="shared" ref="L234" si="1260">+G234+K234</f>
        <v>68.659708600000002</v>
      </c>
      <c r="M234" s="43">
        <f t="shared" si="1231"/>
        <v>9.6123592040000005</v>
      </c>
      <c r="N234" s="43">
        <f t="shared" ref="N234" si="1261">+L234+M234</f>
        <v>78.272067804000002</v>
      </c>
      <c r="O234" s="41">
        <v>68.66</v>
      </c>
      <c r="P234" s="41">
        <v>78.28</v>
      </c>
      <c r="Q234" s="47">
        <v>0.06</v>
      </c>
      <c r="R234" s="48"/>
      <c r="S234" s="44">
        <v>0.05</v>
      </c>
      <c r="T234" s="45">
        <f t="shared" ref="T234" si="1262">+L234*S234</f>
        <v>3.4329854300000004</v>
      </c>
      <c r="U234" s="45">
        <f t="shared" ref="U234" si="1263">+L234+T234</f>
        <v>72.092694030000004</v>
      </c>
      <c r="V234" s="43">
        <f>+U234*$V$5</f>
        <v>10.092977164200002</v>
      </c>
      <c r="W234" s="43">
        <f t="shared" ref="W234" si="1264">+U234+V234</f>
        <v>82.185671194200012</v>
      </c>
      <c r="X234" s="64">
        <v>72.099999999999994</v>
      </c>
      <c r="Y234" s="48">
        <f t="shared" ref="Y234" si="1265">+X234*$Y$5</f>
        <v>10.093999999999999</v>
      </c>
      <c r="Z234" s="64">
        <f t="shared" ref="Z234" si="1266">+X234+Y234</f>
        <v>82.193999999999988</v>
      </c>
      <c r="AA234" s="49">
        <v>0.15</v>
      </c>
      <c r="AB234" s="64">
        <f t="shared" ref="AB234" si="1267">X234*AA234</f>
        <v>10.815</v>
      </c>
      <c r="AC234" s="50">
        <f t="shared" ref="AC234" si="1268">+X234+AB234</f>
        <v>82.914999999999992</v>
      </c>
      <c r="AD234" s="64">
        <v>82.92</v>
      </c>
      <c r="AE234" s="64">
        <f t="shared" ref="AE234" si="1269">+AD234*$Y$5</f>
        <v>11.608800000000002</v>
      </c>
      <c r="AF234" s="64">
        <f t="shared" ref="AF234" si="1270">+AD234+AE234</f>
        <v>94.528800000000004</v>
      </c>
      <c r="AG234" s="49">
        <v>0.06</v>
      </c>
      <c r="AH234" s="48">
        <f>AD234*AG234</f>
        <v>4.9752000000000001</v>
      </c>
      <c r="AI234" s="50">
        <f>+AD234+AH234</f>
        <v>87.895200000000003</v>
      </c>
      <c r="AJ234" s="64">
        <v>87.9</v>
      </c>
      <c r="AK234" s="64">
        <f t="shared" ref="AK234" si="1271">+AJ234*$Y$5</f>
        <v>12.306000000000003</v>
      </c>
      <c r="AL234" s="64">
        <f t="shared" ref="AL234" si="1272">+AJ234+AK234</f>
        <v>100.206</v>
      </c>
      <c r="AM234" s="20">
        <v>5.9269999999999996</v>
      </c>
      <c r="AN234" s="64">
        <f>+AJ234*AM234+AJ234</f>
        <v>608.88329999999996</v>
      </c>
      <c r="AO234" s="64">
        <f t="shared" ref="AO234" si="1273">+AN234*$Y$5</f>
        <v>85.243662</v>
      </c>
      <c r="AP234" s="64">
        <f t="shared" ref="AP234" si="1274">+AN234+AO234</f>
        <v>694.12696199999993</v>
      </c>
      <c r="AQ234" s="20">
        <v>0.06</v>
      </c>
      <c r="AR234" s="78">
        <f>+AN234*AQ234+AN234</f>
        <v>645.41629799999998</v>
      </c>
      <c r="AS234" s="78">
        <f t="shared" ref="AS234" si="1275">+AR234*$Y$5</f>
        <v>90.358281720000008</v>
      </c>
      <c r="AT234" s="78">
        <f t="shared" ref="AT234" si="1276">+AR234+AS234</f>
        <v>735.77457972000002</v>
      </c>
      <c r="AU234" s="14">
        <v>6.3600000000000004E-2</v>
      </c>
      <c r="AV234" s="79">
        <f>+AR234*AU234+AR234</f>
        <v>686.46477455280001</v>
      </c>
      <c r="AW234" s="79">
        <f t="shared" ref="AW234" si="1277">+AV234*$Y$5</f>
        <v>96.105068437392006</v>
      </c>
      <c r="AX234" s="79">
        <f t="shared" ref="AX234" si="1278">+AV234+AW234</f>
        <v>782.569842990192</v>
      </c>
      <c r="AY234" s="268">
        <v>7.0000000000000007E-2</v>
      </c>
      <c r="AZ234" s="79">
        <f>+AV234*AY234+AV234</f>
        <v>734.517308771496</v>
      </c>
      <c r="BA234" s="79">
        <f t="shared" ref="BA234" si="1279">+AZ234*$BA$5</f>
        <v>110.1775963157244</v>
      </c>
      <c r="BB234" s="79">
        <f t="shared" ref="BB234" si="1280">+AZ234+BA234</f>
        <v>844.69490508722038</v>
      </c>
      <c r="BC234" s="268">
        <v>-0.80356000000000005</v>
      </c>
      <c r="BD234" s="79">
        <f>+AZ234*BC234+AZ234</f>
        <v>144.28858013507261</v>
      </c>
      <c r="BE234" s="79">
        <f t="shared" ref="BE234" si="1281">+BD234*$BA$5</f>
        <v>21.643287020260889</v>
      </c>
      <c r="BF234" s="79">
        <f t="shared" ref="BF234" si="1282">+BD234+BE234</f>
        <v>165.93186715533349</v>
      </c>
      <c r="BG234" s="268">
        <v>0.05</v>
      </c>
      <c r="BH234" s="79">
        <f>+BD234*BG234+BD234</f>
        <v>151.50300914182623</v>
      </c>
      <c r="BI234" s="79">
        <f t="shared" ref="BI234" si="1283">+BH234*$BA$5</f>
        <v>22.725451371273934</v>
      </c>
      <c r="BJ234" s="79">
        <f t="shared" ref="BJ234" si="1284">+BH234+BI234</f>
        <v>174.22846051310017</v>
      </c>
    </row>
    <row r="235" spans="1:62" s="1" customFormat="1" ht="15" customHeight="1" x14ac:dyDescent="0.25">
      <c r="A235" s="66" t="s">
        <v>171</v>
      </c>
      <c r="B235" s="66"/>
      <c r="C235" s="66"/>
      <c r="D235" s="66"/>
      <c r="E235" s="66"/>
      <c r="F235" s="66"/>
      <c r="G235" s="66"/>
      <c r="H235" s="66"/>
      <c r="I235" s="66"/>
      <c r="J235" s="66"/>
      <c r="K235" s="66"/>
      <c r="L235" s="66"/>
      <c r="M235" s="66"/>
      <c r="N235" s="66"/>
      <c r="O235" s="68"/>
      <c r="P235" s="68"/>
      <c r="Q235" s="66"/>
      <c r="R235" s="69"/>
      <c r="S235" s="66"/>
      <c r="T235" s="66"/>
      <c r="U235" s="66"/>
      <c r="V235" s="66"/>
      <c r="W235" s="66"/>
      <c r="X235" s="70"/>
      <c r="Y235" s="69"/>
      <c r="Z235" s="69"/>
      <c r="AA235" s="71"/>
      <c r="AB235" s="69"/>
      <c r="AC235" s="72"/>
      <c r="AD235" s="70"/>
      <c r="AE235" s="70"/>
      <c r="AF235" s="69"/>
      <c r="AG235" s="71"/>
      <c r="AH235" s="69"/>
      <c r="AI235" s="72"/>
      <c r="AJ235" s="70"/>
      <c r="AK235" s="70"/>
      <c r="AL235" s="69"/>
      <c r="AM235" s="73"/>
      <c r="AN235" s="70"/>
      <c r="AO235" s="70"/>
      <c r="AP235" s="69"/>
      <c r="AQ235" s="73"/>
      <c r="AR235" s="74"/>
      <c r="AS235" s="74"/>
      <c r="AT235" s="75"/>
      <c r="AU235" s="266"/>
      <c r="AV235" s="76"/>
      <c r="AW235" s="76"/>
      <c r="AX235" s="77"/>
      <c r="AY235" s="273"/>
      <c r="AZ235" s="76"/>
      <c r="BA235" s="76"/>
      <c r="BB235" s="77"/>
      <c r="BC235" s="273"/>
      <c r="BD235" s="76"/>
      <c r="BE235" s="76"/>
      <c r="BF235" s="77"/>
      <c r="BG235" s="273"/>
      <c r="BH235" s="76"/>
      <c r="BI235" s="76"/>
      <c r="BJ235" s="77"/>
    </row>
    <row r="236" spans="1:62" s="1" customFormat="1" ht="15" customHeight="1" x14ac:dyDescent="0.25">
      <c r="A236" s="41" t="s">
        <v>172</v>
      </c>
      <c r="B236" s="43"/>
      <c r="C236" s="43"/>
      <c r="D236" s="43"/>
      <c r="E236" s="44"/>
      <c r="F236" s="43"/>
      <c r="G236" s="43"/>
      <c r="H236" s="43"/>
      <c r="I236" s="43"/>
      <c r="J236" s="44"/>
      <c r="K236" s="43"/>
      <c r="L236" s="43"/>
      <c r="M236" s="43"/>
      <c r="N236" s="43"/>
      <c r="O236" s="41"/>
      <c r="P236" s="41"/>
      <c r="Q236" s="47">
        <v>0.06</v>
      </c>
      <c r="R236" s="48"/>
      <c r="S236" s="44"/>
      <c r="T236" s="43"/>
      <c r="U236" s="43"/>
      <c r="V236" s="43"/>
      <c r="W236" s="43"/>
      <c r="X236" s="64"/>
      <c r="Y236" s="48"/>
      <c r="Z236" s="48"/>
      <c r="AA236" s="49"/>
      <c r="AB236" s="48"/>
      <c r="AC236" s="50"/>
      <c r="AD236" s="64"/>
      <c r="AE236" s="64"/>
      <c r="AF236" s="48"/>
      <c r="AG236" s="49"/>
      <c r="AH236" s="48"/>
      <c r="AI236" s="50"/>
      <c r="AJ236" s="64"/>
      <c r="AK236" s="64"/>
      <c r="AL236" s="48"/>
      <c r="AM236" s="20"/>
      <c r="AN236" s="64"/>
      <c r="AO236" s="64"/>
      <c r="AP236" s="48"/>
      <c r="AQ236" s="20"/>
      <c r="AR236" s="78"/>
      <c r="AS236" s="78"/>
      <c r="AT236" s="54"/>
      <c r="AU236" s="14"/>
      <c r="AV236" s="79"/>
      <c r="AW236" s="79"/>
      <c r="AX236" s="56"/>
      <c r="AY236" s="2"/>
      <c r="AZ236" s="79"/>
      <c r="BA236" s="79"/>
      <c r="BB236" s="56"/>
      <c r="BC236" s="2"/>
      <c r="BD236" s="79"/>
      <c r="BE236" s="79"/>
      <c r="BF236" s="56"/>
      <c r="BG236" s="2"/>
      <c r="BH236" s="79"/>
      <c r="BI236" s="79"/>
      <c r="BJ236" s="56"/>
    </row>
    <row r="237" spans="1:62" s="1" customFormat="1" ht="15" hidden="1" customHeight="1" x14ac:dyDescent="0.25">
      <c r="A237" s="67" t="s">
        <v>50</v>
      </c>
      <c r="B237" s="67"/>
      <c r="C237" s="67"/>
      <c r="D237" s="67"/>
      <c r="E237" s="67"/>
      <c r="F237" s="67"/>
      <c r="G237" s="67"/>
      <c r="H237" s="67"/>
      <c r="I237" s="67"/>
      <c r="J237" s="67"/>
      <c r="K237" s="67"/>
      <c r="L237" s="67"/>
      <c r="M237" s="67"/>
      <c r="N237" s="67"/>
      <c r="O237" s="67"/>
      <c r="P237" s="68"/>
      <c r="Q237" s="66"/>
      <c r="R237" s="69"/>
      <c r="S237" s="67"/>
      <c r="T237" s="67"/>
      <c r="U237" s="67"/>
      <c r="V237" s="67"/>
      <c r="W237" s="67"/>
      <c r="X237" s="70"/>
      <c r="Y237" s="69"/>
      <c r="Z237" s="69"/>
      <c r="AA237" s="71"/>
      <c r="AB237" s="69"/>
      <c r="AC237" s="72"/>
      <c r="AD237" s="70"/>
      <c r="AE237" s="70"/>
      <c r="AF237" s="69"/>
      <c r="AG237" s="71"/>
      <c r="AH237" s="69"/>
      <c r="AI237" s="72"/>
      <c r="AJ237" s="70"/>
      <c r="AK237" s="70"/>
      <c r="AL237" s="69"/>
      <c r="AM237" s="73"/>
      <c r="AN237" s="70"/>
      <c r="AO237" s="70"/>
      <c r="AP237" s="69"/>
      <c r="AQ237" s="73"/>
      <c r="AR237" s="74"/>
      <c r="AS237" s="74"/>
      <c r="AT237" s="75"/>
      <c r="AU237" s="14"/>
      <c r="AV237" s="76"/>
      <c r="AW237" s="76"/>
      <c r="AX237" s="77"/>
      <c r="AY237" s="2"/>
      <c r="AZ237" s="76"/>
      <c r="BA237" s="76"/>
      <c r="BB237" s="77"/>
      <c r="BC237" s="2"/>
      <c r="BD237" s="76"/>
      <c r="BE237" s="76"/>
      <c r="BF237" s="77"/>
      <c r="BG237" s="2"/>
      <c r="BH237" s="76"/>
      <c r="BI237" s="76"/>
      <c r="BJ237" s="77"/>
    </row>
    <row r="238" spans="1:62" s="1" customFormat="1" ht="30" hidden="1" customHeight="1" x14ac:dyDescent="0.25">
      <c r="A238" s="176"/>
      <c r="B238" s="176"/>
      <c r="C238" s="176"/>
      <c r="D238" s="176"/>
      <c r="E238" s="176"/>
      <c r="F238" s="176"/>
      <c r="G238" s="176"/>
      <c r="H238" s="176"/>
      <c r="I238" s="176"/>
      <c r="J238" s="176"/>
      <c r="K238" s="176"/>
      <c r="L238" s="176"/>
      <c r="M238" s="176"/>
      <c r="N238" s="176"/>
      <c r="O238" s="176"/>
      <c r="P238" s="177"/>
      <c r="Q238" s="178"/>
      <c r="R238" s="179"/>
      <c r="S238" s="176"/>
      <c r="T238" s="176"/>
      <c r="U238" s="176"/>
      <c r="V238" s="176"/>
      <c r="W238" s="176"/>
      <c r="X238" s="180"/>
      <c r="Y238" s="179"/>
      <c r="Z238" s="179"/>
      <c r="AA238" s="181"/>
      <c r="AB238" s="179"/>
      <c r="AC238" s="182"/>
      <c r="AD238" s="180"/>
      <c r="AE238" s="180"/>
      <c r="AF238" s="179"/>
      <c r="AG238" s="181"/>
      <c r="AH238" s="179"/>
      <c r="AI238" s="182"/>
      <c r="AJ238" s="180"/>
      <c r="AK238" s="180"/>
      <c r="AL238" s="179"/>
      <c r="AM238" s="183"/>
      <c r="AN238" s="180"/>
      <c r="AO238" s="180"/>
      <c r="AP238" s="179"/>
      <c r="AQ238" s="183"/>
      <c r="AR238" s="184"/>
      <c r="AS238" s="184"/>
      <c r="AT238" s="185"/>
      <c r="AU238" s="14"/>
      <c r="AV238" s="186"/>
      <c r="AW238" s="186"/>
      <c r="AX238" s="187"/>
      <c r="AY238" s="2"/>
      <c r="AZ238" s="186"/>
      <c r="BA238" s="186"/>
      <c r="BB238" s="187"/>
      <c r="BC238" s="2"/>
      <c r="BD238" s="186"/>
      <c r="BE238" s="186"/>
      <c r="BF238" s="187"/>
      <c r="BG238" s="2"/>
      <c r="BH238" s="186"/>
      <c r="BI238" s="186"/>
      <c r="BJ238" s="187"/>
    </row>
    <row r="239" spans="1:62" s="1" customFormat="1" ht="15" customHeight="1" x14ac:dyDescent="0.25">
      <c r="A239" s="41" t="s">
        <v>49</v>
      </c>
      <c r="B239" s="190"/>
      <c r="C239" s="190"/>
      <c r="D239" s="190"/>
      <c r="E239" s="190"/>
      <c r="F239" s="190"/>
      <c r="G239" s="190"/>
      <c r="H239" s="190"/>
      <c r="I239" s="190"/>
      <c r="J239" s="190"/>
      <c r="K239" s="190"/>
      <c r="L239" s="190"/>
      <c r="M239" s="190"/>
      <c r="N239" s="190"/>
      <c r="O239" s="190"/>
      <c r="P239" s="41"/>
      <c r="Q239" s="41"/>
      <c r="R239" s="54"/>
      <c r="S239" s="190"/>
      <c r="T239" s="190"/>
      <c r="U239" s="190"/>
      <c r="V239" s="190"/>
      <c r="W239" s="190"/>
      <c r="X239" s="78"/>
      <c r="Y239" s="54"/>
      <c r="Z239" s="54"/>
      <c r="AA239" s="191"/>
      <c r="AB239" s="54"/>
      <c r="AC239" s="110"/>
      <c r="AD239" s="78"/>
      <c r="AE239" s="78"/>
      <c r="AF239" s="54"/>
      <c r="AG239" s="191"/>
      <c r="AH239" s="54"/>
      <c r="AI239" s="110"/>
      <c r="AJ239" s="78"/>
      <c r="AK239" s="78"/>
      <c r="AL239" s="54"/>
      <c r="AM239" s="192"/>
      <c r="AN239" s="78"/>
      <c r="AO239" s="78"/>
      <c r="AP239" s="54"/>
      <c r="AQ239" s="192"/>
      <c r="AR239" s="78">
        <v>714.1</v>
      </c>
      <c r="AS239" s="78">
        <f t="shared" ref="AS239" si="1285">+AR239*$Y$5</f>
        <v>99.974000000000018</v>
      </c>
      <c r="AT239" s="78">
        <f t="shared" ref="AT239" si="1286">+AR239+AS239</f>
        <v>814.07400000000007</v>
      </c>
      <c r="AU239" s="14">
        <v>6.3600000000000004E-2</v>
      </c>
      <c r="AV239" s="79">
        <f>+AR239*AU239+AR239</f>
        <v>759.51675999999998</v>
      </c>
      <c r="AW239" s="79">
        <f t="shared" ref="AW239" si="1287">+AV239*$Y$5</f>
        <v>106.33234640000001</v>
      </c>
      <c r="AX239" s="79">
        <f t="shared" ref="AX239" si="1288">+AV239+AW239</f>
        <v>865.84910639999998</v>
      </c>
      <c r="AY239" s="268">
        <v>7.0000000000000007E-2</v>
      </c>
      <c r="AZ239" s="79">
        <f>+AV239*AY239+AV239</f>
        <v>812.68293319999998</v>
      </c>
      <c r="BA239" s="79">
        <f t="shared" ref="BA239" si="1289">+AZ239*$BA$5</f>
        <v>121.90243998</v>
      </c>
      <c r="BB239" s="79">
        <f t="shared" ref="BB239" si="1290">+AZ239+BA239</f>
        <v>934.58537318000003</v>
      </c>
      <c r="BC239" s="268">
        <v>0.06</v>
      </c>
      <c r="BD239" s="79">
        <f>+AZ239*BC239+AZ239</f>
        <v>861.44390919199998</v>
      </c>
      <c r="BE239" s="79">
        <f t="shared" ref="BE239" si="1291">+BD239*$BA$5</f>
        <v>129.2165863788</v>
      </c>
      <c r="BF239" s="79">
        <f t="shared" ref="BF239" si="1292">+BD239+BE239</f>
        <v>990.66049557079998</v>
      </c>
      <c r="BG239" s="268">
        <v>0.05</v>
      </c>
      <c r="BH239" s="79">
        <f>+BD239*BG239+BD239</f>
        <v>904.51610465160002</v>
      </c>
      <c r="BI239" s="79">
        <f t="shared" ref="BI239" si="1293">+BH239*$BA$5</f>
        <v>135.67741569774</v>
      </c>
      <c r="BJ239" s="79">
        <f t="shared" ref="BJ239" si="1294">+BH239+BI239</f>
        <v>1040.1935203493399</v>
      </c>
    </row>
    <row r="240" spans="1:62" s="1" customFormat="1" ht="15" customHeight="1" x14ac:dyDescent="0.25">
      <c r="A240" s="174" t="s">
        <v>389</v>
      </c>
      <c r="B240" s="190"/>
      <c r="C240" s="190"/>
      <c r="D240" s="190"/>
      <c r="E240" s="190"/>
      <c r="F240" s="190"/>
      <c r="G240" s="190"/>
      <c r="H240" s="190"/>
      <c r="I240" s="190"/>
      <c r="J240" s="190"/>
      <c r="K240" s="190"/>
      <c r="L240" s="190"/>
      <c r="M240" s="190"/>
      <c r="N240" s="190"/>
      <c r="O240" s="190"/>
      <c r="P240" s="41"/>
      <c r="Q240" s="41"/>
      <c r="R240" s="54"/>
      <c r="S240" s="190"/>
      <c r="T240" s="190"/>
      <c r="U240" s="190"/>
      <c r="V240" s="190"/>
      <c r="W240" s="190"/>
      <c r="X240" s="78"/>
      <c r="Y240" s="54"/>
      <c r="Z240" s="54"/>
      <c r="AA240" s="191"/>
      <c r="AB240" s="54"/>
      <c r="AC240" s="110"/>
      <c r="AD240" s="78"/>
      <c r="AE240" s="78"/>
      <c r="AF240" s="54"/>
      <c r="AG240" s="191"/>
      <c r="AH240" s="54"/>
      <c r="AI240" s="110"/>
      <c r="AJ240" s="78"/>
      <c r="AK240" s="78"/>
      <c r="AL240" s="54"/>
      <c r="AM240" s="192"/>
      <c r="AN240" s="78"/>
      <c r="AO240" s="78"/>
      <c r="AP240" s="54"/>
      <c r="AQ240" s="192"/>
      <c r="AR240" s="78"/>
      <c r="AS240" s="78"/>
      <c r="AT240" s="78"/>
      <c r="AU240" s="193"/>
      <c r="AV240" s="279" t="s">
        <v>339</v>
      </c>
      <c r="AW240" s="280"/>
      <c r="AX240" s="281"/>
      <c r="AY240" s="2"/>
      <c r="AZ240" s="279" t="s">
        <v>339</v>
      </c>
      <c r="BA240" s="280"/>
      <c r="BB240" s="281"/>
      <c r="BC240" s="2"/>
      <c r="BD240" s="279" t="s">
        <v>339</v>
      </c>
      <c r="BE240" s="280"/>
      <c r="BF240" s="281"/>
      <c r="BG240" s="2"/>
      <c r="BH240" s="279" t="s">
        <v>339</v>
      </c>
      <c r="BI240" s="280"/>
      <c r="BJ240" s="281"/>
    </row>
    <row r="241" spans="1:62" s="1" customFormat="1" ht="15" hidden="1" customHeight="1" x14ac:dyDescent="0.25">
      <c r="A241" s="22" t="s">
        <v>38</v>
      </c>
      <c r="B241" s="190"/>
      <c r="C241" s="190"/>
      <c r="D241" s="190"/>
      <c r="E241" s="190"/>
      <c r="F241" s="190"/>
      <c r="G241" s="190"/>
      <c r="H241" s="190"/>
      <c r="I241" s="190"/>
      <c r="J241" s="190"/>
      <c r="K241" s="190"/>
      <c r="L241" s="190"/>
      <c r="M241" s="190"/>
      <c r="N241" s="190"/>
      <c r="O241" s="190"/>
      <c r="P241" s="41"/>
      <c r="Q241" s="41"/>
      <c r="R241" s="54"/>
      <c r="S241" s="190"/>
      <c r="T241" s="190"/>
      <c r="U241" s="190"/>
      <c r="V241" s="190"/>
      <c r="W241" s="190"/>
      <c r="X241" s="78"/>
      <c r="Y241" s="54"/>
      <c r="Z241" s="54"/>
      <c r="AA241" s="191"/>
      <c r="AB241" s="54"/>
      <c r="AC241" s="110"/>
      <c r="AD241" s="78"/>
      <c r="AE241" s="78"/>
      <c r="AF241" s="54"/>
      <c r="AG241" s="191"/>
      <c r="AH241" s="54"/>
      <c r="AI241" s="110"/>
      <c r="AJ241" s="78"/>
      <c r="AK241" s="78"/>
      <c r="AL241" s="54"/>
      <c r="AM241" s="192"/>
      <c r="AN241" s="78"/>
      <c r="AO241" s="78"/>
      <c r="AP241" s="54"/>
      <c r="AQ241" s="192"/>
      <c r="AR241" s="173"/>
      <c r="AS241" s="173"/>
      <c r="AT241" s="173"/>
      <c r="AU241" s="193"/>
      <c r="AV241" s="131"/>
      <c r="AW241" s="131"/>
      <c r="AX241" s="131"/>
      <c r="AY241" s="2"/>
      <c r="AZ241" s="131"/>
      <c r="BA241" s="131"/>
      <c r="BB241" s="131"/>
      <c r="BC241" s="2"/>
      <c r="BD241" s="131"/>
      <c r="BE241" s="131"/>
      <c r="BF241" s="131"/>
      <c r="BG241" s="2"/>
      <c r="BH241" s="131"/>
      <c r="BI241" s="131"/>
      <c r="BJ241" s="131"/>
    </row>
    <row r="242" spans="1:62" s="1" customFormat="1" ht="15" hidden="1" customHeight="1" x14ac:dyDescent="0.25">
      <c r="A242" s="41" t="s">
        <v>49</v>
      </c>
      <c r="B242" s="190"/>
      <c r="C242" s="190"/>
      <c r="D242" s="190"/>
      <c r="E242" s="190"/>
      <c r="F242" s="190"/>
      <c r="G242" s="190"/>
      <c r="H242" s="190"/>
      <c r="I242" s="190"/>
      <c r="J242" s="190"/>
      <c r="K242" s="190"/>
      <c r="L242" s="190"/>
      <c r="M242" s="190"/>
      <c r="N242" s="190"/>
      <c r="O242" s="190"/>
      <c r="P242" s="41"/>
      <c r="Q242" s="41"/>
      <c r="R242" s="54"/>
      <c r="S242" s="190"/>
      <c r="T242" s="190"/>
      <c r="U242" s="190"/>
      <c r="V242" s="190"/>
      <c r="W242" s="190"/>
      <c r="X242" s="78"/>
      <c r="Y242" s="54"/>
      <c r="Z242" s="54"/>
      <c r="AA242" s="191"/>
      <c r="AB242" s="54"/>
      <c r="AC242" s="110"/>
      <c r="AD242" s="78"/>
      <c r="AE242" s="78"/>
      <c r="AF242" s="54"/>
      <c r="AG242" s="191"/>
      <c r="AH242" s="54"/>
      <c r="AI242" s="110"/>
      <c r="AJ242" s="78"/>
      <c r="AK242" s="78"/>
      <c r="AL242" s="54"/>
      <c r="AM242" s="192"/>
      <c r="AN242" s="78"/>
      <c r="AO242" s="78"/>
      <c r="AP242" s="54"/>
      <c r="AQ242" s="192"/>
      <c r="AR242" s="78">
        <v>155</v>
      </c>
      <c r="AS242" s="78">
        <f t="shared" ref="AS242" si="1295">+AR242*$Y$5</f>
        <v>21.700000000000003</v>
      </c>
      <c r="AT242" s="78">
        <f t="shared" ref="AT242" si="1296">+AR242+AS242</f>
        <v>176.7</v>
      </c>
      <c r="AU242" s="14">
        <v>6.3600000000000004E-2</v>
      </c>
      <c r="AV242" s="79">
        <f>+AR242*AU242+AR242</f>
        <v>164.858</v>
      </c>
      <c r="AW242" s="79">
        <f t="shared" ref="AW242" si="1297">+AV242*$Y$5</f>
        <v>23.080120000000004</v>
      </c>
      <c r="AX242" s="79">
        <f t="shared" ref="AX242" si="1298">+AV242+AW242</f>
        <v>187.93812</v>
      </c>
      <c r="AY242" s="268">
        <v>7.0000000000000007E-2</v>
      </c>
      <c r="AZ242" s="79">
        <f>+AV242*AY242+AV242</f>
        <v>176.39806000000002</v>
      </c>
      <c r="BA242" s="79">
        <f t="shared" ref="BA242" si="1299">+AZ242*$BA$5</f>
        <v>26.459709</v>
      </c>
      <c r="BB242" s="79">
        <f t="shared" ref="BB242" si="1300">+AZ242+BA242</f>
        <v>202.85776900000002</v>
      </c>
      <c r="BC242" s="268">
        <v>7.0000000000000007E-2</v>
      </c>
      <c r="BD242" s="79">
        <f>+AZ242*BC242+AZ242</f>
        <v>188.74592420000002</v>
      </c>
      <c r="BE242" s="79">
        <f t="shared" ref="BE242" si="1301">+BD242*$BA$5</f>
        <v>28.311888630000002</v>
      </c>
      <c r="BF242" s="79">
        <f t="shared" ref="BF242" si="1302">+BD242+BE242</f>
        <v>217.05781283000002</v>
      </c>
      <c r="BG242" s="268">
        <v>7.0000000000000007E-2</v>
      </c>
      <c r="BH242" s="79">
        <f>+BD242*BG242+BD242</f>
        <v>201.95813889400003</v>
      </c>
      <c r="BI242" s="79">
        <f t="shared" ref="BI242" si="1303">+BH242*$BA$5</f>
        <v>30.293720834100004</v>
      </c>
      <c r="BJ242" s="79">
        <f t="shared" ref="BJ242" si="1304">+BH242+BI242</f>
        <v>232.25185972810004</v>
      </c>
    </row>
    <row r="243" spans="1:62" s="1" customFormat="1" ht="15" hidden="1" customHeight="1" x14ac:dyDescent="0.25">
      <c r="A243" s="136" t="s">
        <v>39</v>
      </c>
      <c r="B243" s="190"/>
      <c r="C243" s="190"/>
      <c r="D243" s="190"/>
      <c r="E243" s="190"/>
      <c r="F243" s="190"/>
      <c r="G243" s="190"/>
      <c r="H243" s="190"/>
      <c r="I243" s="190"/>
      <c r="J243" s="190"/>
      <c r="K243" s="190"/>
      <c r="L243" s="190"/>
      <c r="M243" s="190"/>
      <c r="N243" s="190"/>
      <c r="O243" s="190"/>
      <c r="P243" s="41"/>
      <c r="Q243" s="41"/>
      <c r="R243" s="54"/>
      <c r="S243" s="190"/>
      <c r="T243" s="190"/>
      <c r="U243" s="190"/>
      <c r="V243" s="190"/>
      <c r="W243" s="190"/>
      <c r="X243" s="78"/>
      <c r="Y243" s="54"/>
      <c r="Z243" s="54"/>
      <c r="AA243" s="191"/>
      <c r="AB243" s="54"/>
      <c r="AC243" s="110"/>
      <c r="AD243" s="78"/>
      <c r="AE243" s="78"/>
      <c r="AF243" s="54"/>
      <c r="AG243" s="191"/>
      <c r="AH243" s="54"/>
      <c r="AI243" s="110"/>
      <c r="AJ243" s="78"/>
      <c r="AK243" s="78"/>
      <c r="AL243" s="54"/>
      <c r="AM243" s="192"/>
      <c r="AN243" s="78"/>
      <c r="AO243" s="78"/>
      <c r="AP243" s="54"/>
      <c r="AQ243" s="192"/>
      <c r="AR243" s="173"/>
      <c r="AS243" s="173"/>
      <c r="AT243" s="173"/>
      <c r="AU243" s="193"/>
      <c r="AV243" s="131"/>
      <c r="AW243" s="131"/>
      <c r="AX243" s="131"/>
      <c r="AY243" s="2"/>
      <c r="AZ243" s="131"/>
      <c r="BA243" s="131"/>
      <c r="BB243" s="131"/>
      <c r="BC243" s="2"/>
      <c r="BD243" s="131"/>
      <c r="BE243" s="131"/>
      <c r="BF243" s="131"/>
      <c r="BG243" s="2"/>
      <c r="BH243" s="131"/>
      <c r="BI243" s="131"/>
      <c r="BJ243" s="131"/>
    </row>
    <row r="244" spans="1:62" s="1" customFormat="1" ht="15" hidden="1" customHeight="1" x14ac:dyDescent="0.25">
      <c r="A244" s="41" t="s">
        <v>49</v>
      </c>
      <c r="B244" s="190"/>
      <c r="C244" s="190"/>
      <c r="D244" s="190"/>
      <c r="E244" s="190"/>
      <c r="F244" s="190"/>
      <c r="G244" s="190"/>
      <c r="H244" s="190"/>
      <c r="I244" s="190"/>
      <c r="J244" s="190"/>
      <c r="K244" s="190"/>
      <c r="L244" s="190"/>
      <c r="M244" s="190"/>
      <c r="N244" s="190"/>
      <c r="O244" s="190"/>
      <c r="P244" s="41"/>
      <c r="Q244" s="41"/>
      <c r="R244" s="54"/>
      <c r="S244" s="190"/>
      <c r="T244" s="190"/>
      <c r="U244" s="190"/>
      <c r="V244" s="190"/>
      <c r="W244" s="190"/>
      <c r="X244" s="78"/>
      <c r="Y244" s="54"/>
      <c r="Z244" s="54"/>
      <c r="AA244" s="191"/>
      <c r="AB244" s="54"/>
      <c r="AC244" s="110"/>
      <c r="AD244" s="78"/>
      <c r="AE244" s="78"/>
      <c r="AF244" s="54"/>
      <c r="AG244" s="191"/>
      <c r="AH244" s="54"/>
      <c r="AI244" s="110"/>
      <c r="AJ244" s="78"/>
      <c r="AK244" s="78"/>
      <c r="AL244" s="54"/>
      <c r="AM244" s="192"/>
      <c r="AN244" s="78"/>
      <c r="AO244" s="78"/>
      <c r="AP244" s="54"/>
      <c r="AQ244" s="192"/>
      <c r="AR244" s="78">
        <v>645.41999999999996</v>
      </c>
      <c r="AS244" s="78">
        <f t="shared" ref="AS244" si="1305">+AR244*$Y$5</f>
        <v>90.358800000000002</v>
      </c>
      <c r="AT244" s="78">
        <f t="shared" ref="AT244" si="1306">+AR244+AS244</f>
        <v>735.77879999999993</v>
      </c>
      <c r="AU244" s="14">
        <v>6.3600000000000004E-2</v>
      </c>
      <c r="AV244" s="79">
        <f>+AR244*AU244+AR244</f>
        <v>686.46871199999998</v>
      </c>
      <c r="AW244" s="79">
        <f t="shared" ref="AW244" si="1307">+AV244*$Y$5</f>
        <v>96.105619680000004</v>
      </c>
      <c r="AX244" s="79">
        <f t="shared" ref="AX244" si="1308">+AV244+AW244</f>
        <v>782.57433168</v>
      </c>
      <c r="AY244" s="268">
        <v>7.0000000000000007E-2</v>
      </c>
      <c r="AZ244" s="79">
        <f>+AV244*AY244+AV244</f>
        <v>734.52152183999999</v>
      </c>
      <c r="BA244" s="79">
        <f t="shared" ref="BA244" si="1309">+AZ244*$BA$5</f>
        <v>110.178228276</v>
      </c>
      <c r="BB244" s="79">
        <f t="shared" ref="BB244" si="1310">+AZ244+BA244</f>
        <v>844.69975011600002</v>
      </c>
      <c r="BC244" s="268">
        <v>7.0000000000000007E-2</v>
      </c>
      <c r="BD244" s="79">
        <f>+AZ244*BC244+AZ244</f>
        <v>785.93802836880002</v>
      </c>
      <c r="BE244" s="79">
        <f t="shared" ref="BE244" si="1311">+BD244*$BA$5</f>
        <v>117.89070425532</v>
      </c>
      <c r="BF244" s="79">
        <f t="shared" ref="BF244" si="1312">+BD244+BE244</f>
        <v>903.82873262411999</v>
      </c>
      <c r="BG244" s="268">
        <v>7.0000000000000007E-2</v>
      </c>
      <c r="BH244" s="79">
        <f>+BD244*BG244+BD244</f>
        <v>840.95369035461601</v>
      </c>
      <c r="BI244" s="79">
        <f t="shared" ref="BI244" si="1313">+BH244*$BA$5</f>
        <v>126.1430535531924</v>
      </c>
      <c r="BJ244" s="79">
        <f t="shared" ref="BJ244" si="1314">+BH244+BI244</f>
        <v>967.09674390780845</v>
      </c>
    </row>
    <row r="245" spans="1:62" s="1" customFormat="1" ht="15" hidden="1" customHeight="1" x14ac:dyDescent="0.25">
      <c r="A245" s="174"/>
      <c r="B245" s="190"/>
      <c r="C245" s="190"/>
      <c r="D245" s="190"/>
      <c r="E245" s="190"/>
      <c r="F245" s="190"/>
      <c r="G245" s="190"/>
      <c r="H245" s="190"/>
      <c r="I245" s="190"/>
      <c r="J245" s="190"/>
      <c r="K245" s="190"/>
      <c r="L245" s="190"/>
      <c r="M245" s="190"/>
      <c r="N245" s="190"/>
      <c r="O245" s="190"/>
      <c r="P245" s="41"/>
      <c r="Q245" s="41"/>
      <c r="R245" s="54"/>
      <c r="S245" s="190"/>
      <c r="T245" s="190"/>
      <c r="U245" s="190"/>
      <c r="V245" s="190"/>
      <c r="W245" s="190"/>
      <c r="X245" s="78"/>
      <c r="Y245" s="54"/>
      <c r="Z245" s="54"/>
      <c r="AA245" s="191"/>
      <c r="AB245" s="54"/>
      <c r="AC245" s="110"/>
      <c r="AD245" s="78"/>
      <c r="AE245" s="78"/>
      <c r="AF245" s="54"/>
      <c r="AG245" s="191"/>
      <c r="AH245" s="54"/>
      <c r="AI245" s="110"/>
      <c r="AJ245" s="78"/>
      <c r="AK245" s="78"/>
      <c r="AL245" s="54"/>
      <c r="AM245" s="192"/>
      <c r="AN245" s="78"/>
      <c r="AO245" s="78"/>
      <c r="AP245" s="54"/>
      <c r="AQ245" s="192"/>
      <c r="AR245" s="78"/>
      <c r="AS245" s="78"/>
      <c r="AT245" s="78"/>
      <c r="AU245" s="193"/>
      <c r="AV245" s="79"/>
      <c r="AW245" s="79"/>
      <c r="AX245" s="79"/>
      <c r="AY245" s="2"/>
      <c r="AZ245" s="79"/>
      <c r="BA245" s="79"/>
      <c r="BB245" s="79"/>
      <c r="BC245" s="2"/>
      <c r="BD245" s="79"/>
      <c r="BE245" s="79"/>
      <c r="BF245" s="79"/>
      <c r="BG245" s="2"/>
      <c r="BH245" s="79"/>
      <c r="BI245" s="79"/>
      <c r="BJ245" s="79"/>
    </row>
    <row r="246" spans="1:62" s="1" customFormat="1" ht="15" customHeight="1" x14ac:dyDescent="0.3">
      <c r="A246" s="80" t="s">
        <v>350</v>
      </c>
      <c r="B246" s="66"/>
      <c r="C246" s="66"/>
      <c r="D246" s="66"/>
      <c r="E246" s="66"/>
      <c r="F246" s="66"/>
      <c r="G246" s="66"/>
      <c r="H246" s="66"/>
      <c r="I246" s="66"/>
      <c r="J246" s="66"/>
      <c r="K246" s="66"/>
      <c r="L246" s="66"/>
      <c r="M246" s="66"/>
      <c r="N246" s="66"/>
      <c r="O246" s="68"/>
      <c r="P246" s="68"/>
      <c r="Q246" s="66"/>
      <c r="R246" s="69"/>
      <c r="S246" s="66"/>
      <c r="T246" s="66"/>
      <c r="U246" s="66"/>
      <c r="V246" s="66"/>
      <c r="W246" s="66"/>
      <c r="X246" s="70"/>
      <c r="Y246" s="69"/>
      <c r="Z246" s="69"/>
      <c r="AA246" s="71"/>
      <c r="AB246" s="69"/>
      <c r="AC246" s="72"/>
      <c r="AD246" s="70"/>
      <c r="AE246" s="70"/>
      <c r="AF246" s="69"/>
      <c r="AG246" s="71"/>
      <c r="AH246" s="69"/>
      <c r="AI246" s="72"/>
      <c r="AJ246" s="70"/>
      <c r="AK246" s="70"/>
      <c r="AL246" s="69"/>
      <c r="AM246" s="73"/>
      <c r="AN246" s="70"/>
      <c r="AO246" s="70"/>
      <c r="AP246" s="69"/>
      <c r="AQ246" s="73"/>
      <c r="AR246" s="74"/>
      <c r="AS246" s="74"/>
      <c r="AT246" s="75"/>
      <c r="AU246" s="14"/>
      <c r="AV246" s="76"/>
      <c r="AW246" s="76"/>
      <c r="AX246" s="77"/>
      <c r="AY246" s="2"/>
      <c r="AZ246" s="76"/>
      <c r="BA246" s="76"/>
      <c r="BB246" s="77"/>
      <c r="BC246" s="2"/>
      <c r="BD246" s="76"/>
      <c r="BE246" s="76"/>
      <c r="BF246" s="77"/>
      <c r="BG246" s="2"/>
      <c r="BH246" s="76"/>
      <c r="BI246" s="76"/>
      <c r="BJ246" s="77"/>
    </row>
    <row r="247" spans="1:62" s="1" customFormat="1" ht="15" hidden="1" customHeight="1" x14ac:dyDescent="0.25">
      <c r="A247" s="65" t="s">
        <v>29</v>
      </c>
      <c r="B247" s="65"/>
      <c r="C247" s="65"/>
      <c r="D247" s="65"/>
      <c r="E247" s="65"/>
      <c r="F247" s="65"/>
      <c r="G247" s="65"/>
      <c r="H247" s="65"/>
      <c r="I247" s="65"/>
      <c r="J247" s="65"/>
      <c r="K247" s="65"/>
      <c r="L247" s="65"/>
      <c r="M247" s="65"/>
      <c r="N247" s="65"/>
      <c r="O247" s="41"/>
      <c r="P247" s="41"/>
      <c r="Q247" s="65"/>
      <c r="R247" s="48"/>
      <c r="S247" s="65"/>
      <c r="T247" s="65"/>
      <c r="U247" s="65"/>
      <c r="V247" s="65"/>
      <c r="W247" s="65"/>
      <c r="X247" s="64"/>
      <c r="Y247" s="48"/>
      <c r="Z247" s="48"/>
      <c r="AA247" s="49"/>
      <c r="AB247" s="48"/>
      <c r="AC247" s="50"/>
      <c r="AD247" s="64"/>
      <c r="AE247" s="64"/>
      <c r="AF247" s="48"/>
      <c r="AG247" s="49"/>
      <c r="AH247" s="48"/>
      <c r="AI247" s="50"/>
      <c r="AJ247" s="64"/>
      <c r="AK247" s="64"/>
      <c r="AL247" s="48"/>
      <c r="AM247" s="20"/>
      <c r="AN247" s="64"/>
      <c r="AO247" s="64"/>
      <c r="AP247" s="48"/>
      <c r="AQ247" s="20"/>
      <c r="AR247" s="78"/>
      <c r="AS247" s="78"/>
      <c r="AT247" s="54"/>
      <c r="AU247" s="14"/>
      <c r="AV247" s="76"/>
      <c r="AW247" s="76"/>
      <c r="AX247" s="77"/>
      <c r="AY247" s="2"/>
      <c r="AZ247" s="76"/>
      <c r="BA247" s="76"/>
      <c r="BB247" s="77"/>
      <c r="BC247" s="2"/>
      <c r="BD247" s="76"/>
      <c r="BE247" s="76"/>
      <c r="BF247" s="77"/>
      <c r="BG247" s="2"/>
      <c r="BH247" s="76"/>
      <c r="BI247" s="76"/>
      <c r="BJ247" s="77"/>
    </row>
    <row r="248" spans="1:62" s="1" customFormat="1" ht="15" hidden="1" customHeight="1" x14ac:dyDescent="0.25">
      <c r="A248" s="41" t="s">
        <v>217</v>
      </c>
      <c r="B248" s="41"/>
      <c r="C248" s="41"/>
      <c r="D248" s="41"/>
      <c r="E248" s="41"/>
      <c r="F248" s="41"/>
      <c r="G248" s="41"/>
      <c r="H248" s="41"/>
      <c r="I248" s="41"/>
      <c r="J248" s="41"/>
      <c r="K248" s="41"/>
      <c r="L248" s="41"/>
      <c r="M248" s="41"/>
      <c r="N248" s="41"/>
      <c r="O248" s="41"/>
      <c r="P248" s="41"/>
      <c r="Q248" s="65"/>
      <c r="R248" s="48"/>
      <c r="S248" s="41"/>
      <c r="T248" s="41"/>
      <c r="U248" s="41"/>
      <c r="V248" s="41"/>
      <c r="W248" s="41"/>
      <c r="X248" s="64"/>
      <c r="Y248" s="48"/>
      <c r="Z248" s="48"/>
      <c r="AA248" s="49"/>
      <c r="AB248" s="48"/>
      <c r="AC248" s="50"/>
      <c r="AD248" s="64">
        <v>45</v>
      </c>
      <c r="AE248" s="64">
        <f>+AD248*$Y$5</f>
        <v>6.3000000000000007</v>
      </c>
      <c r="AF248" s="64">
        <f>+AD248+AE248</f>
        <v>51.3</v>
      </c>
      <c r="AG248" s="49">
        <v>0.06</v>
      </c>
      <c r="AH248" s="48">
        <f>AD248*AG248</f>
        <v>2.6999999999999997</v>
      </c>
      <c r="AI248" s="50">
        <f>+AD248+AH248</f>
        <v>47.7</v>
      </c>
      <c r="AJ248" s="64">
        <v>47.7</v>
      </c>
      <c r="AK248" s="64">
        <f>+AJ248*$Y$5</f>
        <v>6.6780000000000008</v>
      </c>
      <c r="AL248" s="64">
        <f>+AJ248+AK248</f>
        <v>54.378</v>
      </c>
      <c r="AM248" s="20">
        <v>11.764799999999999</v>
      </c>
      <c r="AN248" s="64">
        <f>+AJ248*AM248+AJ248</f>
        <v>608.88096000000007</v>
      </c>
      <c r="AO248" s="64">
        <f>+AN248*$Y$5</f>
        <v>85.243334400000023</v>
      </c>
      <c r="AP248" s="64">
        <f>+AN248+AO248</f>
        <v>694.12429440000005</v>
      </c>
      <c r="AQ248" s="20">
        <v>0.06</v>
      </c>
      <c r="AR248" s="78">
        <f>+AN248*AQ248+AN248</f>
        <v>645.41381760000013</v>
      </c>
      <c r="AS248" s="78">
        <f>+AR248*$Y$5</f>
        <v>90.357934464000024</v>
      </c>
      <c r="AT248" s="78">
        <f>+AR248+AS248</f>
        <v>735.77175206400011</v>
      </c>
      <c r="AU248" s="14">
        <v>6.0999999999999999E-2</v>
      </c>
      <c r="AV248" s="76">
        <f>+AR248*AU248+AR248</f>
        <v>684.78406047360011</v>
      </c>
      <c r="AW248" s="76">
        <f>+AV248*$Y$5</f>
        <v>95.869768466304023</v>
      </c>
      <c r="AX248" s="76">
        <f>+AV248+AW248</f>
        <v>780.65382893990409</v>
      </c>
      <c r="AY248" s="268">
        <v>0.06</v>
      </c>
      <c r="AZ248" s="76">
        <f>+AV248*AY248+AV248</f>
        <v>725.87110410201615</v>
      </c>
      <c r="BA248" s="79">
        <f t="shared" ref="BA248:BA249" si="1315">+AZ248*$BA$5</f>
        <v>108.88066561530242</v>
      </c>
      <c r="BB248" s="76">
        <f>+AZ248+BA248</f>
        <v>834.75176971731855</v>
      </c>
      <c r="BC248" s="268">
        <v>0.06</v>
      </c>
      <c r="BD248" s="76">
        <f>+AZ248*BC248+AZ248</f>
        <v>769.42337034813715</v>
      </c>
      <c r="BE248" s="79">
        <f t="shared" ref="BE248:BE249" si="1316">+BD248*$BA$5</f>
        <v>115.41350555222057</v>
      </c>
      <c r="BF248" s="76">
        <f>+BD248+BE248</f>
        <v>884.83687590035777</v>
      </c>
      <c r="BG248" s="268">
        <v>0.05</v>
      </c>
      <c r="BH248" s="76">
        <f>+BD248*BG248+BD248</f>
        <v>807.89453886554406</v>
      </c>
      <c r="BI248" s="79">
        <f t="shared" ref="BI248:BI249" si="1317">+BH248*$BA$5</f>
        <v>121.1841808298316</v>
      </c>
      <c r="BJ248" s="76">
        <f>+BH248+BI248</f>
        <v>929.07871969537564</v>
      </c>
    </row>
    <row r="249" spans="1:62" s="1" customFormat="1" ht="15" hidden="1" customHeight="1" x14ac:dyDescent="0.25">
      <c r="A249" s="41" t="s">
        <v>273</v>
      </c>
      <c r="B249" s="41"/>
      <c r="C249" s="41"/>
      <c r="D249" s="41"/>
      <c r="E249" s="41"/>
      <c r="F249" s="41"/>
      <c r="G249" s="41"/>
      <c r="H249" s="41"/>
      <c r="I249" s="41"/>
      <c r="J249" s="41"/>
      <c r="K249" s="41"/>
      <c r="L249" s="41"/>
      <c r="M249" s="41"/>
      <c r="N249" s="41"/>
      <c r="O249" s="41"/>
      <c r="P249" s="41"/>
      <c r="Q249" s="65"/>
      <c r="R249" s="48"/>
      <c r="S249" s="41"/>
      <c r="T249" s="41"/>
      <c r="U249" s="41"/>
      <c r="V249" s="41"/>
      <c r="W249" s="41"/>
      <c r="X249" s="64"/>
      <c r="Y249" s="48"/>
      <c r="Z249" s="48"/>
      <c r="AA249" s="49"/>
      <c r="AB249" s="48"/>
      <c r="AC249" s="50"/>
      <c r="AD249" s="64"/>
      <c r="AE249" s="64"/>
      <c r="AF249" s="64"/>
      <c r="AG249" s="49"/>
      <c r="AH249" s="48"/>
      <c r="AI249" s="50"/>
      <c r="AJ249" s="64"/>
      <c r="AK249" s="64"/>
      <c r="AL249" s="64"/>
      <c r="AM249" s="20"/>
      <c r="AN249" s="64">
        <v>65</v>
      </c>
      <c r="AO249" s="64">
        <f>+AN249*$Y$5</f>
        <v>9.1000000000000014</v>
      </c>
      <c r="AP249" s="64">
        <f>+AN249+AO249</f>
        <v>74.099999999999994</v>
      </c>
      <c r="AQ249" s="20">
        <v>0.06</v>
      </c>
      <c r="AR249" s="78">
        <v>65</v>
      </c>
      <c r="AS249" s="78">
        <f>+AR249*$Y$5</f>
        <v>9.1000000000000014</v>
      </c>
      <c r="AT249" s="78">
        <f>+AR249+AS249</f>
        <v>74.099999999999994</v>
      </c>
      <c r="AU249" s="14">
        <v>6.0999999999999999E-2</v>
      </c>
      <c r="AV249" s="76">
        <f>+AR249*AU249+AR249</f>
        <v>68.965000000000003</v>
      </c>
      <c r="AW249" s="76">
        <f>+AV249*$Y$5</f>
        <v>9.6551000000000009</v>
      </c>
      <c r="AX249" s="76">
        <f>+AV249+AW249</f>
        <v>78.620100000000008</v>
      </c>
      <c r="AY249" s="268">
        <v>0.06</v>
      </c>
      <c r="AZ249" s="76">
        <f>+AV249*AY249+AV249</f>
        <v>73.102900000000005</v>
      </c>
      <c r="BA249" s="79">
        <f t="shared" si="1315"/>
        <v>10.965435000000001</v>
      </c>
      <c r="BB249" s="76">
        <f>+AZ249+BA249</f>
        <v>84.068335000000005</v>
      </c>
      <c r="BC249" s="268">
        <v>0.06</v>
      </c>
      <c r="BD249" s="76">
        <f>+AZ249*BC249+AZ249</f>
        <v>77.489074000000002</v>
      </c>
      <c r="BE249" s="79">
        <f t="shared" si="1316"/>
        <v>11.6233611</v>
      </c>
      <c r="BF249" s="76">
        <f>+BD249+BE249</f>
        <v>89.112435099999999</v>
      </c>
      <c r="BG249" s="268">
        <v>0.05</v>
      </c>
      <c r="BH249" s="76">
        <f>+BD249*BG249+BD249</f>
        <v>81.363527700000006</v>
      </c>
      <c r="BI249" s="79">
        <f t="shared" si="1317"/>
        <v>12.204529155000001</v>
      </c>
      <c r="BJ249" s="76">
        <f>+BH249+BI249</f>
        <v>93.568056855000009</v>
      </c>
    </row>
    <row r="250" spans="1:62" s="1" customFormat="1" ht="15" hidden="1" customHeight="1" x14ac:dyDescent="0.25">
      <c r="A250" s="66"/>
      <c r="B250" s="68"/>
      <c r="C250" s="68"/>
      <c r="D250" s="68"/>
      <c r="E250" s="68"/>
      <c r="F250" s="68"/>
      <c r="G250" s="68"/>
      <c r="H250" s="68"/>
      <c r="I250" s="68"/>
      <c r="J250" s="68"/>
      <c r="K250" s="68"/>
      <c r="L250" s="68"/>
      <c r="M250" s="68"/>
      <c r="N250" s="68"/>
      <c r="O250" s="68"/>
      <c r="P250" s="68"/>
      <c r="Q250" s="66"/>
      <c r="R250" s="69"/>
      <c r="S250" s="68"/>
      <c r="T250" s="68"/>
      <c r="U250" s="68"/>
      <c r="V250" s="68"/>
      <c r="W250" s="68"/>
      <c r="X250" s="70"/>
      <c r="Y250" s="69"/>
      <c r="Z250" s="69"/>
      <c r="AA250" s="71"/>
      <c r="AB250" s="69"/>
      <c r="AC250" s="72"/>
      <c r="AD250" s="70"/>
      <c r="AE250" s="70"/>
      <c r="AF250" s="70"/>
      <c r="AG250" s="71"/>
      <c r="AH250" s="69"/>
      <c r="AI250" s="72"/>
      <c r="AJ250" s="70"/>
      <c r="AK250" s="70"/>
      <c r="AL250" s="70"/>
      <c r="AM250" s="73"/>
      <c r="AN250" s="70"/>
      <c r="AO250" s="70"/>
      <c r="AP250" s="70"/>
      <c r="AQ250" s="73"/>
      <c r="AR250" s="74"/>
      <c r="AS250" s="74"/>
      <c r="AT250" s="74"/>
      <c r="AU250" s="14"/>
      <c r="AV250" s="76"/>
      <c r="AW250" s="76"/>
      <c r="AX250" s="76"/>
      <c r="AY250" s="2"/>
      <c r="AZ250" s="76"/>
      <c r="BA250" s="76"/>
      <c r="BB250" s="76"/>
      <c r="BC250" s="2"/>
      <c r="BD250" s="76"/>
      <c r="BE250" s="76"/>
      <c r="BF250" s="76"/>
      <c r="BG250" s="2"/>
      <c r="BH250" s="76"/>
      <c r="BI250" s="76"/>
      <c r="BJ250" s="76"/>
    </row>
    <row r="251" spans="1:62" s="1" customFormat="1" ht="15" customHeight="1" x14ac:dyDescent="0.25">
      <c r="A251" s="41" t="s">
        <v>351</v>
      </c>
      <c r="B251" s="41"/>
      <c r="C251" s="41"/>
      <c r="D251" s="41"/>
      <c r="E251" s="41"/>
      <c r="F251" s="41"/>
      <c r="G251" s="41"/>
      <c r="H251" s="41"/>
      <c r="I251" s="41"/>
      <c r="J251" s="41"/>
      <c r="K251" s="41"/>
      <c r="L251" s="41"/>
      <c r="M251" s="41"/>
      <c r="N251" s="41"/>
      <c r="O251" s="41"/>
      <c r="P251" s="41"/>
      <c r="Q251" s="65"/>
      <c r="R251" s="48"/>
      <c r="S251" s="41"/>
      <c r="T251" s="41"/>
      <c r="U251" s="41"/>
      <c r="V251" s="41"/>
      <c r="W251" s="41"/>
      <c r="X251" s="64"/>
      <c r="Y251" s="48"/>
      <c r="Z251" s="48"/>
      <c r="AA251" s="49"/>
      <c r="AB251" s="48"/>
      <c r="AC251" s="50"/>
      <c r="AD251" s="64"/>
      <c r="AE251" s="64"/>
      <c r="AF251" s="64"/>
      <c r="AG251" s="49"/>
      <c r="AH251" s="48"/>
      <c r="AI251" s="50"/>
      <c r="AJ251" s="64"/>
      <c r="AK251" s="64"/>
      <c r="AL251" s="64"/>
      <c r="AM251" s="20"/>
      <c r="AN251" s="64"/>
      <c r="AO251" s="64"/>
      <c r="AP251" s="64"/>
      <c r="AQ251" s="20"/>
      <c r="AR251" s="78"/>
      <c r="AS251" s="78"/>
      <c r="AT251" s="78"/>
      <c r="AU251" s="14" t="s">
        <v>347</v>
      </c>
      <c r="AV251" s="79">
        <v>8500</v>
      </c>
      <c r="AW251" s="79">
        <f t="shared" ref="AW251:AW258" si="1318">+AV251*$Y$5</f>
        <v>1190</v>
      </c>
      <c r="AX251" s="79">
        <f t="shared" ref="AX251:AX258" si="1319">+AV251+AW251</f>
        <v>9690</v>
      </c>
      <c r="AY251" s="268">
        <v>7.0000000000000007E-2</v>
      </c>
      <c r="AZ251" s="79">
        <f t="shared" ref="AZ251:AZ257" si="1320">+AV251*AY251+AV251</f>
        <v>9095</v>
      </c>
      <c r="BA251" s="79">
        <f t="shared" ref="BA251:BA258" si="1321">+AZ251*$BA$5</f>
        <v>1364.25</v>
      </c>
      <c r="BB251" s="79">
        <f t="shared" ref="BB251:BB258" si="1322">+AZ251+BA251</f>
        <v>10459.25</v>
      </c>
      <c r="BC251" s="268">
        <v>6.1023000000000001E-2</v>
      </c>
      <c r="BD251" s="79">
        <f t="shared" ref="BD251:BD257" si="1323">+AZ251*BC251+AZ251</f>
        <v>9650.0041849999998</v>
      </c>
      <c r="BE251" s="79"/>
      <c r="BF251" s="79">
        <f t="shared" ref="BF251:BF258" si="1324">+BD251+BE251</f>
        <v>9650.0041849999998</v>
      </c>
      <c r="BG251" s="268">
        <v>0.05</v>
      </c>
      <c r="BH251" s="79">
        <f t="shared" ref="BH251:BH257" si="1325">+BD251*BG251+BD251</f>
        <v>10132.50439425</v>
      </c>
      <c r="BI251" s="79"/>
      <c r="BJ251" s="79">
        <f t="shared" ref="BJ251:BJ258" si="1326">+BH251+BI251</f>
        <v>10132.50439425</v>
      </c>
    </row>
    <row r="252" spans="1:62" s="1" customFormat="1" ht="15" customHeight="1" x14ac:dyDescent="0.25">
      <c r="A252" s="41" t="s">
        <v>352</v>
      </c>
      <c r="B252" s="41"/>
      <c r="C252" s="41"/>
      <c r="D252" s="41"/>
      <c r="E252" s="41"/>
      <c r="F252" s="41"/>
      <c r="G252" s="41"/>
      <c r="H252" s="41"/>
      <c r="I252" s="41"/>
      <c r="J252" s="41"/>
      <c r="K252" s="41"/>
      <c r="L252" s="41"/>
      <c r="M252" s="41"/>
      <c r="N252" s="41"/>
      <c r="O252" s="41"/>
      <c r="P252" s="41"/>
      <c r="Q252" s="65"/>
      <c r="R252" s="48"/>
      <c r="S252" s="41"/>
      <c r="T252" s="41"/>
      <c r="U252" s="41"/>
      <c r="V252" s="41"/>
      <c r="W252" s="41"/>
      <c r="X252" s="64"/>
      <c r="Y252" s="48"/>
      <c r="Z252" s="48"/>
      <c r="AA252" s="49"/>
      <c r="AB252" s="48"/>
      <c r="AC252" s="50"/>
      <c r="AD252" s="64"/>
      <c r="AE252" s="64"/>
      <c r="AF252" s="64"/>
      <c r="AG252" s="49"/>
      <c r="AH252" s="48"/>
      <c r="AI252" s="50"/>
      <c r="AJ252" s="64"/>
      <c r="AK252" s="64"/>
      <c r="AL252" s="64"/>
      <c r="AM252" s="20"/>
      <c r="AN252" s="64"/>
      <c r="AO252" s="64"/>
      <c r="AP252" s="64"/>
      <c r="AQ252" s="20"/>
      <c r="AR252" s="78"/>
      <c r="AS252" s="78"/>
      <c r="AT252" s="78"/>
      <c r="AU252" s="14" t="s">
        <v>347</v>
      </c>
      <c r="AV252" s="79">
        <v>480</v>
      </c>
      <c r="AW252" s="79">
        <f t="shared" si="1318"/>
        <v>67.2</v>
      </c>
      <c r="AX252" s="79">
        <f t="shared" si="1319"/>
        <v>547.20000000000005</v>
      </c>
      <c r="AY252" s="268">
        <v>7.0000000000000007E-2</v>
      </c>
      <c r="AZ252" s="79">
        <f t="shared" si="1320"/>
        <v>513.6</v>
      </c>
      <c r="BA252" s="79">
        <f t="shared" si="1321"/>
        <v>77.040000000000006</v>
      </c>
      <c r="BB252" s="79">
        <f t="shared" si="1322"/>
        <v>590.64</v>
      </c>
      <c r="BC252" s="268">
        <v>0.2</v>
      </c>
      <c r="BD252" s="79">
        <f t="shared" si="1323"/>
        <v>616.32000000000005</v>
      </c>
      <c r="BE252" s="79">
        <f t="shared" ref="BE252:BE258" si="1327">+BD252*$BA$5</f>
        <v>92.448000000000008</v>
      </c>
      <c r="BF252" s="79">
        <f t="shared" si="1324"/>
        <v>708.76800000000003</v>
      </c>
      <c r="BG252" s="268">
        <v>0.05</v>
      </c>
      <c r="BH252" s="79">
        <f t="shared" si="1325"/>
        <v>647.13600000000008</v>
      </c>
      <c r="BI252" s="79">
        <f t="shared" ref="BI252:BI258" si="1328">+BH252*$BA$5</f>
        <v>97.070400000000006</v>
      </c>
      <c r="BJ252" s="79">
        <f t="shared" si="1326"/>
        <v>744.20640000000003</v>
      </c>
    </row>
    <row r="253" spans="1:62" s="1" customFormat="1" ht="15" customHeight="1" x14ac:dyDescent="0.25">
      <c r="A253" s="41" t="s">
        <v>353</v>
      </c>
      <c r="B253" s="41"/>
      <c r="C253" s="41"/>
      <c r="D253" s="41"/>
      <c r="E253" s="41"/>
      <c r="F253" s="41"/>
      <c r="G253" s="41"/>
      <c r="H253" s="41"/>
      <c r="I253" s="41"/>
      <c r="J253" s="41"/>
      <c r="K253" s="41"/>
      <c r="L253" s="41"/>
      <c r="M253" s="41"/>
      <c r="N253" s="41"/>
      <c r="O253" s="41"/>
      <c r="P253" s="41"/>
      <c r="Q253" s="65"/>
      <c r="R253" s="48"/>
      <c r="S253" s="41"/>
      <c r="T253" s="41"/>
      <c r="U253" s="41"/>
      <c r="V253" s="41"/>
      <c r="W253" s="41"/>
      <c r="X253" s="64"/>
      <c r="Y253" s="48"/>
      <c r="Z253" s="48"/>
      <c r="AA253" s="49"/>
      <c r="AB253" s="48"/>
      <c r="AC253" s="50"/>
      <c r="AD253" s="64">
        <v>149.41999999999999</v>
      </c>
      <c r="AE253" s="64">
        <f>+AD253*$Y$5</f>
        <v>20.918800000000001</v>
      </c>
      <c r="AF253" s="64">
        <f>+AD253+AE253</f>
        <v>170.33879999999999</v>
      </c>
      <c r="AG253" s="49">
        <v>0.06</v>
      </c>
      <c r="AH253" s="48">
        <f>AD253*AG253</f>
        <v>8.9651999999999994</v>
      </c>
      <c r="AI253" s="50">
        <f>+AD253+AH253</f>
        <v>158.3852</v>
      </c>
      <c r="AJ253" s="64">
        <v>158.38999999999999</v>
      </c>
      <c r="AK253" s="64">
        <f>+AJ253*$Y$5</f>
        <v>22.174600000000002</v>
      </c>
      <c r="AL253" s="64">
        <f>+AJ253+AK253</f>
        <v>180.56459999999998</v>
      </c>
      <c r="AM253" s="20">
        <v>0.1</v>
      </c>
      <c r="AN253" s="64">
        <f>+AJ253*AM253+AJ253</f>
        <v>174.22899999999998</v>
      </c>
      <c r="AO253" s="64">
        <f t="shared" ref="AO253:AO258" si="1329">+AN253*$Y$5</f>
        <v>24.392060000000001</v>
      </c>
      <c r="AP253" s="64">
        <f t="shared" ref="AP253:AP258" si="1330">+AN253+AO253</f>
        <v>198.62106</v>
      </c>
      <c r="AQ253" s="20">
        <v>0.06</v>
      </c>
      <c r="AR253" s="78"/>
      <c r="AS253" s="78"/>
      <c r="AT253" s="78"/>
      <c r="AU253" s="14" t="s">
        <v>347</v>
      </c>
      <c r="AV253" s="79">
        <v>220</v>
      </c>
      <c r="AW253" s="79">
        <f t="shared" si="1318"/>
        <v>30.800000000000004</v>
      </c>
      <c r="AX253" s="79">
        <f t="shared" si="1319"/>
        <v>250.8</v>
      </c>
      <c r="AY253" s="268">
        <v>7.0000000000000007E-2</v>
      </c>
      <c r="AZ253" s="79">
        <f t="shared" si="1320"/>
        <v>235.4</v>
      </c>
      <c r="BA253" s="79">
        <f t="shared" si="1321"/>
        <v>35.31</v>
      </c>
      <c r="BB253" s="79">
        <f t="shared" si="1322"/>
        <v>270.71000000000004</v>
      </c>
      <c r="BC253" s="268">
        <v>0.2</v>
      </c>
      <c r="BD253" s="79">
        <f t="shared" si="1323"/>
        <v>282.48</v>
      </c>
      <c r="BE253" s="79">
        <f t="shared" si="1327"/>
        <v>42.372</v>
      </c>
      <c r="BF253" s="79">
        <f t="shared" si="1324"/>
        <v>324.85200000000003</v>
      </c>
      <c r="BG253" s="268">
        <v>0.05</v>
      </c>
      <c r="BH253" s="79">
        <f t="shared" si="1325"/>
        <v>296.60400000000004</v>
      </c>
      <c r="BI253" s="79">
        <f t="shared" si="1328"/>
        <v>44.490600000000008</v>
      </c>
      <c r="BJ253" s="79">
        <f t="shared" si="1326"/>
        <v>341.09460000000007</v>
      </c>
    </row>
    <row r="254" spans="1:62" s="1" customFormat="1" ht="15" customHeight="1" x14ac:dyDescent="0.25">
      <c r="A254" s="41" t="s">
        <v>354</v>
      </c>
      <c r="B254" s="41"/>
      <c r="C254" s="41"/>
      <c r="D254" s="41"/>
      <c r="E254" s="41"/>
      <c r="F254" s="41"/>
      <c r="G254" s="41"/>
      <c r="H254" s="41"/>
      <c r="I254" s="41"/>
      <c r="J254" s="41"/>
      <c r="K254" s="41"/>
      <c r="L254" s="41"/>
      <c r="M254" s="41"/>
      <c r="N254" s="41"/>
      <c r="O254" s="41"/>
      <c r="P254" s="41"/>
      <c r="Q254" s="65"/>
      <c r="R254" s="48"/>
      <c r="S254" s="41"/>
      <c r="T254" s="41"/>
      <c r="U254" s="41"/>
      <c r="V254" s="41"/>
      <c r="W254" s="41"/>
      <c r="X254" s="64"/>
      <c r="Y254" s="48"/>
      <c r="Z254" s="48"/>
      <c r="AA254" s="49"/>
      <c r="AB254" s="48"/>
      <c r="AC254" s="50"/>
      <c r="AD254" s="64">
        <v>207.94</v>
      </c>
      <c r="AE254" s="64">
        <f>+AD254*$Y$5</f>
        <v>29.111600000000003</v>
      </c>
      <c r="AF254" s="64">
        <f>+AD254+AE254</f>
        <v>237.05160000000001</v>
      </c>
      <c r="AG254" s="49">
        <v>0.06</v>
      </c>
      <c r="AH254" s="48">
        <f>AD254*AG254</f>
        <v>12.4764</v>
      </c>
      <c r="AI254" s="50">
        <f>+AD254+AH254</f>
        <v>220.41640000000001</v>
      </c>
      <c r="AJ254" s="64">
        <v>220.42</v>
      </c>
      <c r="AK254" s="64">
        <f>+AJ254*$Y$5</f>
        <v>30.858800000000002</v>
      </c>
      <c r="AL254" s="64">
        <f>+AJ254+AK254</f>
        <v>251.27879999999999</v>
      </c>
      <c r="AM254" s="20">
        <v>0.125</v>
      </c>
      <c r="AN254" s="64">
        <f>+AJ254*AM254+AJ254</f>
        <v>247.9725</v>
      </c>
      <c r="AO254" s="64">
        <f t="shared" si="1329"/>
        <v>34.716150000000006</v>
      </c>
      <c r="AP254" s="64">
        <f t="shared" si="1330"/>
        <v>282.68865</v>
      </c>
      <c r="AQ254" s="20">
        <v>0.06</v>
      </c>
      <c r="AR254" s="78"/>
      <c r="AS254" s="78"/>
      <c r="AT254" s="78"/>
      <c r="AU254" s="14" t="s">
        <v>347</v>
      </c>
      <c r="AV254" s="79">
        <v>150</v>
      </c>
      <c r="AW254" s="79">
        <f t="shared" si="1318"/>
        <v>21.000000000000004</v>
      </c>
      <c r="AX254" s="79">
        <f t="shared" si="1319"/>
        <v>171</v>
      </c>
      <c r="AY254" s="268">
        <v>7.0000000000000007E-2</v>
      </c>
      <c r="AZ254" s="79">
        <f t="shared" si="1320"/>
        <v>160.5</v>
      </c>
      <c r="BA254" s="79">
        <f t="shared" si="1321"/>
        <v>24.074999999999999</v>
      </c>
      <c r="BB254" s="79">
        <f t="shared" si="1322"/>
        <v>184.57499999999999</v>
      </c>
      <c r="BC254" s="268">
        <v>0.2</v>
      </c>
      <c r="BD254" s="79">
        <f t="shared" si="1323"/>
        <v>192.6</v>
      </c>
      <c r="BE254" s="79">
        <f t="shared" si="1327"/>
        <v>28.889999999999997</v>
      </c>
      <c r="BF254" s="79">
        <f t="shared" si="1324"/>
        <v>221.48999999999998</v>
      </c>
      <c r="BG254" s="268">
        <v>0.05</v>
      </c>
      <c r="BH254" s="79">
        <f t="shared" si="1325"/>
        <v>202.23</v>
      </c>
      <c r="BI254" s="79">
        <f t="shared" si="1328"/>
        <v>30.334499999999998</v>
      </c>
      <c r="BJ254" s="79">
        <f t="shared" si="1326"/>
        <v>232.56449999999998</v>
      </c>
    </row>
    <row r="255" spans="1:62" s="1" customFormat="1" ht="15" customHeight="1" x14ac:dyDescent="0.25">
      <c r="A255" s="41" t="s">
        <v>355</v>
      </c>
      <c r="B255" s="41"/>
      <c r="C255" s="41"/>
      <c r="D255" s="41"/>
      <c r="E255" s="41"/>
      <c r="F255" s="41"/>
      <c r="G255" s="41"/>
      <c r="H255" s="41"/>
      <c r="I255" s="41"/>
      <c r="J255" s="41"/>
      <c r="K255" s="41"/>
      <c r="L255" s="41"/>
      <c r="M255" s="41"/>
      <c r="N255" s="41"/>
      <c r="O255" s="41"/>
      <c r="P255" s="41"/>
      <c r="Q255" s="65"/>
      <c r="R255" s="48"/>
      <c r="S255" s="41"/>
      <c r="T255" s="41"/>
      <c r="U255" s="41"/>
      <c r="V255" s="41"/>
      <c r="W255" s="41"/>
      <c r="X255" s="64"/>
      <c r="Y255" s="48"/>
      <c r="Z255" s="48"/>
      <c r="AA255" s="49"/>
      <c r="AB255" s="48"/>
      <c r="AC255" s="50"/>
      <c r="AD255" s="64"/>
      <c r="AE255" s="64"/>
      <c r="AF255" s="64"/>
      <c r="AG255" s="49"/>
      <c r="AH255" s="48"/>
      <c r="AI255" s="50"/>
      <c r="AJ255" s="64"/>
      <c r="AK255" s="64"/>
      <c r="AL255" s="64"/>
      <c r="AM255" s="20"/>
      <c r="AN255" s="64">
        <v>2915</v>
      </c>
      <c r="AO255" s="64">
        <f t="shared" si="1329"/>
        <v>408.1</v>
      </c>
      <c r="AP255" s="64">
        <f t="shared" si="1330"/>
        <v>3323.1</v>
      </c>
      <c r="AQ255" s="20">
        <v>0.06</v>
      </c>
      <c r="AR255" s="78"/>
      <c r="AS255" s="78"/>
      <c r="AT255" s="78"/>
      <c r="AU255" s="14" t="s">
        <v>347</v>
      </c>
      <c r="AV255" s="79">
        <v>60</v>
      </c>
      <c r="AW255" s="79">
        <f t="shared" si="1318"/>
        <v>8.4</v>
      </c>
      <c r="AX255" s="79">
        <f t="shared" si="1319"/>
        <v>68.400000000000006</v>
      </c>
      <c r="AY255" s="268">
        <v>7.0000000000000007E-2</v>
      </c>
      <c r="AZ255" s="79">
        <f t="shared" si="1320"/>
        <v>64.2</v>
      </c>
      <c r="BA255" s="79">
        <f t="shared" si="1321"/>
        <v>9.6300000000000008</v>
      </c>
      <c r="BB255" s="79">
        <f t="shared" si="1322"/>
        <v>73.83</v>
      </c>
      <c r="BC255" s="268">
        <v>0.2</v>
      </c>
      <c r="BD255" s="79">
        <f t="shared" si="1323"/>
        <v>77.040000000000006</v>
      </c>
      <c r="BE255" s="79">
        <f t="shared" si="1327"/>
        <v>11.556000000000001</v>
      </c>
      <c r="BF255" s="79">
        <f t="shared" si="1324"/>
        <v>88.596000000000004</v>
      </c>
      <c r="BG255" s="268">
        <v>0.05</v>
      </c>
      <c r="BH255" s="79">
        <f t="shared" si="1325"/>
        <v>80.89200000000001</v>
      </c>
      <c r="BI255" s="79">
        <f t="shared" si="1328"/>
        <v>12.133800000000001</v>
      </c>
      <c r="BJ255" s="79">
        <f t="shared" si="1326"/>
        <v>93.025800000000004</v>
      </c>
    </row>
    <row r="256" spans="1:62" s="1" customFormat="1" ht="15" customHeight="1" x14ac:dyDescent="0.25">
      <c r="A256" s="41" t="s">
        <v>356</v>
      </c>
      <c r="B256" s="41"/>
      <c r="C256" s="41"/>
      <c r="D256" s="41"/>
      <c r="E256" s="41"/>
      <c r="F256" s="41"/>
      <c r="G256" s="41"/>
      <c r="H256" s="41"/>
      <c r="I256" s="41"/>
      <c r="J256" s="41"/>
      <c r="K256" s="41"/>
      <c r="L256" s="41"/>
      <c r="M256" s="41"/>
      <c r="N256" s="41"/>
      <c r="O256" s="41"/>
      <c r="P256" s="41"/>
      <c r="Q256" s="65"/>
      <c r="R256" s="48"/>
      <c r="S256" s="41"/>
      <c r="T256" s="41"/>
      <c r="U256" s="41"/>
      <c r="V256" s="41"/>
      <c r="W256" s="41"/>
      <c r="X256" s="64"/>
      <c r="Y256" s="48"/>
      <c r="Z256" s="48"/>
      <c r="AA256" s="49"/>
      <c r="AB256" s="48"/>
      <c r="AC256" s="50"/>
      <c r="AD256" s="64">
        <v>500</v>
      </c>
      <c r="AE256" s="64">
        <f>+AD256*$Y$5</f>
        <v>70</v>
      </c>
      <c r="AF256" s="64">
        <f>+AD256+AE256</f>
        <v>570</v>
      </c>
      <c r="AG256" s="49">
        <v>0.06</v>
      </c>
      <c r="AH256" s="48">
        <f>AD256*AG256</f>
        <v>30</v>
      </c>
      <c r="AI256" s="50">
        <f>+AD256+AH256</f>
        <v>530</v>
      </c>
      <c r="AJ256" s="64">
        <v>530</v>
      </c>
      <c r="AK256" s="64">
        <f>+AJ256*$Y$5</f>
        <v>74.2</v>
      </c>
      <c r="AL256" s="64">
        <f>+AJ256+AK256</f>
        <v>604.20000000000005</v>
      </c>
      <c r="AM256" s="20">
        <v>0.1</v>
      </c>
      <c r="AN256" s="64">
        <f>+AJ256*AM256+AJ256</f>
        <v>583</v>
      </c>
      <c r="AO256" s="64">
        <f t="shared" si="1329"/>
        <v>81.62</v>
      </c>
      <c r="AP256" s="64">
        <f t="shared" si="1330"/>
        <v>664.62</v>
      </c>
      <c r="AQ256" s="20">
        <v>0.06</v>
      </c>
      <c r="AR256" s="78"/>
      <c r="AS256" s="78"/>
      <c r="AT256" s="78"/>
      <c r="AU256" s="14" t="s">
        <v>347</v>
      </c>
      <c r="AV256" s="79">
        <v>1200</v>
      </c>
      <c r="AW256" s="79">
        <f t="shared" si="1318"/>
        <v>168.00000000000003</v>
      </c>
      <c r="AX256" s="79">
        <f t="shared" si="1319"/>
        <v>1368</v>
      </c>
      <c r="AY256" s="268">
        <v>7.0000000000000007E-2</v>
      </c>
      <c r="AZ256" s="79">
        <f t="shared" si="1320"/>
        <v>1284</v>
      </c>
      <c r="BA256" s="79">
        <f t="shared" si="1321"/>
        <v>192.6</v>
      </c>
      <c r="BB256" s="79">
        <f t="shared" si="1322"/>
        <v>1476.6</v>
      </c>
      <c r="BC256" s="268">
        <v>0.2</v>
      </c>
      <c r="BD256" s="79">
        <f t="shared" si="1323"/>
        <v>1540.8</v>
      </c>
      <c r="BE256" s="79">
        <f t="shared" si="1327"/>
        <v>231.11999999999998</v>
      </c>
      <c r="BF256" s="79">
        <f t="shared" si="1324"/>
        <v>1771.9199999999998</v>
      </c>
      <c r="BG256" s="268">
        <v>0.05</v>
      </c>
      <c r="BH256" s="79">
        <f t="shared" si="1325"/>
        <v>1617.84</v>
      </c>
      <c r="BI256" s="79">
        <f t="shared" si="1328"/>
        <v>242.67599999999999</v>
      </c>
      <c r="BJ256" s="79">
        <f t="shared" si="1326"/>
        <v>1860.5159999999998</v>
      </c>
    </row>
    <row r="257" spans="1:62" s="1" customFormat="1" ht="15" customHeight="1" x14ac:dyDescent="0.25">
      <c r="A257" s="41" t="s">
        <v>357</v>
      </c>
      <c r="B257" s="41"/>
      <c r="C257" s="41"/>
      <c r="D257" s="41"/>
      <c r="E257" s="41"/>
      <c r="F257" s="41"/>
      <c r="G257" s="41"/>
      <c r="H257" s="41"/>
      <c r="I257" s="41"/>
      <c r="J257" s="41"/>
      <c r="K257" s="41"/>
      <c r="L257" s="41"/>
      <c r="M257" s="41"/>
      <c r="N257" s="41"/>
      <c r="O257" s="41"/>
      <c r="P257" s="41"/>
      <c r="Q257" s="65"/>
      <c r="R257" s="48"/>
      <c r="S257" s="41"/>
      <c r="T257" s="41"/>
      <c r="U257" s="41"/>
      <c r="V257" s="41"/>
      <c r="W257" s="41"/>
      <c r="X257" s="64"/>
      <c r="Y257" s="48"/>
      <c r="Z257" s="48"/>
      <c r="AA257" s="49"/>
      <c r="AB257" s="48"/>
      <c r="AC257" s="50"/>
      <c r="AD257" s="64"/>
      <c r="AE257" s="64"/>
      <c r="AF257" s="64"/>
      <c r="AG257" s="49"/>
      <c r="AH257" s="48"/>
      <c r="AI257" s="50"/>
      <c r="AJ257" s="64"/>
      <c r="AK257" s="64"/>
      <c r="AL257" s="64"/>
      <c r="AM257" s="20"/>
      <c r="AN257" s="64"/>
      <c r="AO257" s="64"/>
      <c r="AP257" s="64"/>
      <c r="AQ257" s="20"/>
      <c r="AR257" s="78"/>
      <c r="AS257" s="78"/>
      <c r="AT257" s="78"/>
      <c r="AU257" s="14" t="s">
        <v>347</v>
      </c>
      <c r="AV257" s="79">
        <v>2200</v>
      </c>
      <c r="AW257" s="79">
        <f t="shared" si="1318"/>
        <v>308.00000000000006</v>
      </c>
      <c r="AX257" s="79">
        <f t="shared" si="1319"/>
        <v>2508</v>
      </c>
      <c r="AY257" s="268">
        <v>7.0000000000000007E-2</v>
      </c>
      <c r="AZ257" s="79">
        <f t="shared" si="1320"/>
        <v>2354</v>
      </c>
      <c r="BA257" s="79">
        <f t="shared" si="1321"/>
        <v>353.09999999999997</v>
      </c>
      <c r="BB257" s="79">
        <f t="shared" si="1322"/>
        <v>2707.1</v>
      </c>
      <c r="BC257" s="268">
        <v>0.2</v>
      </c>
      <c r="BD257" s="79">
        <f t="shared" si="1323"/>
        <v>2824.8</v>
      </c>
      <c r="BE257" s="79">
        <f t="shared" si="1327"/>
        <v>423.72</v>
      </c>
      <c r="BF257" s="79">
        <f t="shared" si="1324"/>
        <v>3248.5200000000004</v>
      </c>
      <c r="BG257" s="268">
        <v>0.05</v>
      </c>
      <c r="BH257" s="79">
        <f t="shared" si="1325"/>
        <v>2966.04</v>
      </c>
      <c r="BI257" s="79">
        <f t="shared" si="1328"/>
        <v>444.90600000000001</v>
      </c>
      <c r="BJ257" s="79">
        <f t="shared" si="1326"/>
        <v>3410.9459999999999</v>
      </c>
    </row>
    <row r="258" spans="1:62" s="1" customFormat="1" x14ac:dyDescent="0.25">
      <c r="A258" s="41" t="s">
        <v>358</v>
      </c>
      <c r="B258" s="41"/>
      <c r="C258" s="41"/>
      <c r="D258" s="41"/>
      <c r="E258" s="41"/>
      <c r="F258" s="41"/>
      <c r="G258" s="41"/>
      <c r="H258" s="41"/>
      <c r="I258" s="41"/>
      <c r="J258" s="41"/>
      <c r="K258" s="41"/>
      <c r="L258" s="41"/>
      <c r="M258" s="41"/>
      <c r="N258" s="41"/>
      <c r="O258" s="41"/>
      <c r="P258" s="41"/>
      <c r="Q258" s="65"/>
      <c r="R258" s="48"/>
      <c r="S258" s="41"/>
      <c r="T258" s="41"/>
      <c r="U258" s="41"/>
      <c r="V258" s="41"/>
      <c r="W258" s="41"/>
      <c r="X258" s="64"/>
      <c r="Y258" s="48"/>
      <c r="Z258" s="48"/>
      <c r="AA258" s="49"/>
      <c r="AB258" s="48"/>
      <c r="AC258" s="50"/>
      <c r="AD258" s="64">
        <v>750</v>
      </c>
      <c r="AE258" s="64">
        <f>+AD258*$Y$5</f>
        <v>105.00000000000001</v>
      </c>
      <c r="AF258" s="64">
        <f>+AD258+AE258</f>
        <v>855</v>
      </c>
      <c r="AG258" s="49">
        <v>0.06</v>
      </c>
      <c r="AH258" s="48">
        <f>AD258*AG258</f>
        <v>45</v>
      </c>
      <c r="AI258" s="50">
        <f>+AD258+AH258</f>
        <v>795</v>
      </c>
      <c r="AJ258" s="64">
        <v>795</v>
      </c>
      <c r="AK258" s="64">
        <f>+AJ258*$Y$5</f>
        <v>111.30000000000001</v>
      </c>
      <c r="AL258" s="64">
        <f>+AJ258+AK258</f>
        <v>906.3</v>
      </c>
      <c r="AM258" s="20">
        <v>0.1</v>
      </c>
      <c r="AN258" s="64">
        <f>+AJ258*AM258+AJ258</f>
        <v>874.5</v>
      </c>
      <c r="AO258" s="64">
        <f t="shared" si="1329"/>
        <v>122.43</v>
      </c>
      <c r="AP258" s="64">
        <f t="shared" si="1330"/>
        <v>996.93000000000006</v>
      </c>
      <c r="AQ258" s="20">
        <v>0.06</v>
      </c>
      <c r="AR258" s="78"/>
      <c r="AS258" s="78"/>
      <c r="AT258" s="78"/>
      <c r="AU258" s="14" t="s">
        <v>347</v>
      </c>
      <c r="AV258" s="79">
        <v>1650</v>
      </c>
      <c r="AW258" s="79">
        <f t="shared" si="1318"/>
        <v>231.00000000000003</v>
      </c>
      <c r="AX258" s="79">
        <f t="shared" si="1319"/>
        <v>1881</v>
      </c>
      <c r="AY258" s="268">
        <v>7.0000000000000007E-2</v>
      </c>
      <c r="AZ258" s="79">
        <f>+AV258*AY258+AV258</f>
        <v>1765.5</v>
      </c>
      <c r="BA258" s="79">
        <f t="shared" si="1321"/>
        <v>264.82499999999999</v>
      </c>
      <c r="BB258" s="79">
        <f t="shared" si="1322"/>
        <v>2030.325</v>
      </c>
      <c r="BC258" s="268">
        <v>0.2</v>
      </c>
      <c r="BD258" s="79">
        <f>+AZ258*BC258+AZ258</f>
        <v>2118.6</v>
      </c>
      <c r="BE258" s="79">
        <f t="shared" si="1327"/>
        <v>317.78999999999996</v>
      </c>
      <c r="BF258" s="79">
        <f t="shared" si="1324"/>
        <v>2436.39</v>
      </c>
      <c r="BG258" s="268">
        <v>0.05</v>
      </c>
      <c r="BH258" s="79">
        <f>+BD258*BG258+BD258</f>
        <v>2224.5299999999997</v>
      </c>
      <c r="BI258" s="79">
        <f t="shared" si="1328"/>
        <v>333.67949999999996</v>
      </c>
      <c r="BJ258" s="79">
        <f t="shared" si="1326"/>
        <v>2558.2094999999999</v>
      </c>
    </row>
    <row r="259" spans="1:62" s="8" customFormat="1" ht="17.25" customHeight="1" x14ac:dyDescent="0.3">
      <c r="A259" s="194" t="s">
        <v>50</v>
      </c>
      <c r="B259" s="188"/>
      <c r="C259" s="188"/>
      <c r="D259" s="188"/>
      <c r="E259" s="188"/>
      <c r="F259" s="188"/>
      <c r="G259" s="188"/>
      <c r="H259" s="188"/>
      <c r="I259" s="188"/>
      <c r="J259" s="188"/>
      <c r="K259" s="188"/>
      <c r="L259" s="188"/>
      <c r="M259" s="188"/>
      <c r="N259" s="188"/>
      <c r="O259" s="188"/>
      <c r="P259" s="22"/>
      <c r="Q259" s="22"/>
      <c r="R259" s="195"/>
      <c r="S259" s="188"/>
      <c r="T259" s="188"/>
      <c r="U259" s="188"/>
      <c r="V259" s="188"/>
      <c r="W259" s="188"/>
      <c r="X259" s="196"/>
      <c r="Y259" s="195"/>
      <c r="Z259" s="195"/>
      <c r="AA259" s="197"/>
      <c r="AB259" s="195"/>
      <c r="AC259" s="198"/>
      <c r="AD259" s="196"/>
      <c r="AE259" s="196"/>
      <c r="AF259" s="195"/>
      <c r="AG259" s="197"/>
      <c r="AH259" s="195"/>
      <c r="AI259" s="198"/>
      <c r="AJ259" s="196"/>
      <c r="AK259" s="196"/>
      <c r="AL259" s="195"/>
      <c r="AM259" s="199"/>
      <c r="AN259" s="196"/>
      <c r="AO259" s="196"/>
      <c r="AP259" s="195"/>
      <c r="AQ259" s="199"/>
      <c r="AR259" s="196"/>
      <c r="AS259" s="196"/>
      <c r="AT259" s="196"/>
      <c r="AU259" s="117"/>
      <c r="AV259" s="200"/>
      <c r="AW259" s="200"/>
      <c r="AX259" s="200"/>
      <c r="AY259" s="269"/>
      <c r="AZ259" s="200"/>
      <c r="BA259" s="200"/>
      <c r="BB259" s="200"/>
      <c r="BC259" s="269"/>
      <c r="BD259" s="200"/>
      <c r="BE259" s="200"/>
      <c r="BF259" s="200"/>
      <c r="BG259" s="269"/>
      <c r="BH259" s="200"/>
      <c r="BI259" s="200"/>
      <c r="BJ259" s="200"/>
    </row>
    <row r="260" spans="1:62" s="8" customFormat="1" ht="15" customHeight="1" x14ac:dyDescent="0.25">
      <c r="A260" s="201" t="s">
        <v>312</v>
      </c>
      <c r="B260" s="188"/>
      <c r="C260" s="188"/>
      <c r="D260" s="188"/>
      <c r="E260" s="188"/>
      <c r="F260" s="188"/>
      <c r="G260" s="188"/>
      <c r="H260" s="188"/>
      <c r="I260" s="188"/>
      <c r="J260" s="188"/>
      <c r="K260" s="188"/>
      <c r="L260" s="188"/>
      <c r="M260" s="188"/>
      <c r="N260" s="188"/>
      <c r="O260" s="188"/>
      <c r="P260" s="22"/>
      <c r="Q260" s="22"/>
      <c r="R260" s="195"/>
      <c r="S260" s="188"/>
      <c r="T260" s="188"/>
      <c r="U260" s="188"/>
      <c r="V260" s="188"/>
      <c r="W260" s="188"/>
      <c r="X260" s="196"/>
      <c r="Y260" s="195"/>
      <c r="Z260" s="195"/>
      <c r="AA260" s="197"/>
      <c r="AB260" s="195"/>
      <c r="AC260" s="198"/>
      <c r="AD260" s="196"/>
      <c r="AE260" s="196"/>
      <c r="AF260" s="195"/>
      <c r="AG260" s="197"/>
      <c r="AH260" s="195"/>
      <c r="AI260" s="198"/>
      <c r="AJ260" s="196"/>
      <c r="AK260" s="196"/>
      <c r="AL260" s="195"/>
      <c r="AM260" s="199"/>
      <c r="AN260" s="196"/>
      <c r="AO260" s="196"/>
      <c r="AP260" s="195"/>
      <c r="AQ260" s="199"/>
      <c r="AR260" s="196"/>
      <c r="AS260" s="196"/>
      <c r="AT260" s="196"/>
      <c r="AU260" s="117"/>
      <c r="AV260" s="200"/>
      <c r="AW260" s="200"/>
      <c r="AX260" s="200"/>
      <c r="AY260" s="269"/>
      <c r="AZ260" s="200"/>
      <c r="BA260" s="200"/>
      <c r="BB260" s="200"/>
      <c r="BC260" s="269"/>
      <c r="BD260" s="200"/>
      <c r="BE260" s="200"/>
      <c r="BF260" s="200"/>
      <c r="BG260" s="269"/>
      <c r="BH260" s="200"/>
      <c r="BI260" s="200"/>
      <c r="BJ260" s="200"/>
    </row>
    <row r="261" spans="1:62" s="8" customFormat="1" ht="15" customHeight="1" x14ac:dyDescent="0.25">
      <c r="A261" s="174" t="s">
        <v>344</v>
      </c>
      <c r="B261" s="190"/>
      <c r="C261" s="190"/>
      <c r="D261" s="190"/>
      <c r="E261" s="190"/>
      <c r="F261" s="190"/>
      <c r="G261" s="190"/>
      <c r="H261" s="190"/>
      <c r="I261" s="190"/>
      <c r="J261" s="190"/>
      <c r="K261" s="190"/>
      <c r="L261" s="190"/>
      <c r="M261" s="190"/>
      <c r="N261" s="190"/>
      <c r="O261" s="190"/>
      <c r="P261" s="41"/>
      <c r="Q261" s="41"/>
      <c r="R261" s="54"/>
      <c r="S261" s="190"/>
      <c r="T261" s="190"/>
      <c r="U261" s="190"/>
      <c r="V261" s="190"/>
      <c r="W261" s="190"/>
      <c r="X261" s="78"/>
      <c r="Y261" s="54"/>
      <c r="Z261" s="54"/>
      <c r="AA261" s="191"/>
      <c r="AB261" s="54"/>
      <c r="AC261" s="110"/>
      <c r="AD261" s="78"/>
      <c r="AE261" s="78"/>
      <c r="AF261" s="54"/>
      <c r="AG261" s="191"/>
      <c r="AH261" s="54"/>
      <c r="AI261" s="110"/>
      <c r="AJ261" s="78"/>
      <c r="AK261" s="78"/>
      <c r="AL261" s="54"/>
      <c r="AM261" s="192"/>
      <c r="AN261" s="78"/>
      <c r="AO261" s="78"/>
      <c r="AP261" s="54"/>
      <c r="AQ261" s="192"/>
      <c r="AR261" s="78"/>
      <c r="AS261" s="78"/>
      <c r="AT261" s="78"/>
      <c r="AU261" s="14" t="s">
        <v>347</v>
      </c>
      <c r="AV261" s="79">
        <v>1315.79</v>
      </c>
      <c r="AW261" s="79">
        <f t="shared" ref="AW261:AW263" si="1331">+AV261*$Y$5</f>
        <v>184.2106</v>
      </c>
      <c r="AX261" s="79">
        <f t="shared" ref="AX261:AX263" si="1332">+AV261+AW261</f>
        <v>1500.0005999999998</v>
      </c>
      <c r="AY261" s="268">
        <v>7.0000000000000007E-2</v>
      </c>
      <c r="AZ261" s="79">
        <f>+AV261*AY261+AV261</f>
        <v>1407.8952999999999</v>
      </c>
      <c r="BA261" s="79">
        <f t="shared" ref="BA261:BA268" si="1333">+AZ261*$BA$5</f>
        <v>211.18429499999999</v>
      </c>
      <c r="BB261" s="79">
        <f t="shared" ref="BB261:BB268" si="1334">+AZ261+BA261</f>
        <v>1619.0795949999999</v>
      </c>
      <c r="BC261" s="268">
        <v>0.2</v>
      </c>
      <c r="BD261" s="79">
        <f>+AZ261*BC261+AZ261</f>
        <v>1689.4743599999999</v>
      </c>
      <c r="BE261" s="79">
        <f t="shared" ref="BE261:BE268" si="1335">+BD261*$BA$5</f>
        <v>253.42115399999997</v>
      </c>
      <c r="BF261" s="79">
        <f t="shared" ref="BF261:BF268" si="1336">+BD261+BE261</f>
        <v>1942.8955139999998</v>
      </c>
      <c r="BG261" s="268">
        <v>0.05</v>
      </c>
      <c r="BH261" s="79">
        <f>+BD261*BG261+BD261</f>
        <v>1773.9480779999999</v>
      </c>
      <c r="BI261" s="79">
        <f t="shared" ref="BI261:BI268" si="1337">+BH261*$BA$5</f>
        <v>266.09221169999995</v>
      </c>
      <c r="BJ261" s="79">
        <f t="shared" ref="BJ261:BJ268" si="1338">+BH261+BI261</f>
        <v>2040.0402896999999</v>
      </c>
    </row>
    <row r="262" spans="1:62" s="8" customFormat="1" ht="15" customHeight="1" x14ac:dyDescent="0.25">
      <c r="A262" s="174" t="s">
        <v>313</v>
      </c>
      <c r="B262" s="190"/>
      <c r="C262" s="190"/>
      <c r="D262" s="190"/>
      <c r="E262" s="190"/>
      <c r="F262" s="190"/>
      <c r="G262" s="190"/>
      <c r="H262" s="190"/>
      <c r="I262" s="190"/>
      <c r="J262" s="190"/>
      <c r="K262" s="190"/>
      <c r="L262" s="190"/>
      <c r="M262" s="190"/>
      <c r="N262" s="190"/>
      <c r="O262" s="190"/>
      <c r="P262" s="41"/>
      <c r="Q262" s="41"/>
      <c r="R262" s="54"/>
      <c r="S262" s="190"/>
      <c r="T262" s="190"/>
      <c r="U262" s="190"/>
      <c r="V262" s="190"/>
      <c r="W262" s="190"/>
      <c r="X262" s="78"/>
      <c r="Y262" s="54"/>
      <c r="Z262" s="54"/>
      <c r="AA262" s="191"/>
      <c r="AB262" s="54"/>
      <c r="AC262" s="110"/>
      <c r="AD262" s="78"/>
      <c r="AE262" s="78"/>
      <c r="AF262" s="54"/>
      <c r="AG262" s="191"/>
      <c r="AH262" s="54"/>
      <c r="AI262" s="110"/>
      <c r="AJ262" s="78"/>
      <c r="AK262" s="78"/>
      <c r="AL262" s="54"/>
      <c r="AM262" s="192"/>
      <c r="AN262" s="78"/>
      <c r="AO262" s="78"/>
      <c r="AP262" s="54"/>
      <c r="AQ262" s="192"/>
      <c r="AR262" s="78"/>
      <c r="AS262" s="78"/>
      <c r="AT262" s="78"/>
      <c r="AU262" s="14" t="s">
        <v>347</v>
      </c>
      <c r="AV262" s="79">
        <v>142.11000000000001</v>
      </c>
      <c r="AW262" s="79">
        <f t="shared" si="1331"/>
        <v>19.895400000000002</v>
      </c>
      <c r="AX262" s="79">
        <f t="shared" si="1332"/>
        <v>162.00540000000001</v>
      </c>
      <c r="AY262" s="268">
        <v>7.0000000000000007E-2</v>
      </c>
      <c r="AZ262" s="79">
        <f t="shared" ref="AZ262:AZ268" si="1339">+AV262*AY262+AV262</f>
        <v>152.05770000000001</v>
      </c>
      <c r="BA262" s="79">
        <f t="shared" si="1333"/>
        <v>22.808655000000002</v>
      </c>
      <c r="BB262" s="79">
        <f t="shared" si="1334"/>
        <v>174.866355</v>
      </c>
      <c r="BC262" s="268">
        <v>0.2</v>
      </c>
      <c r="BD262" s="79">
        <f t="shared" ref="BD262:BD268" si="1340">+AZ262*BC262+AZ262</f>
        <v>182.46924000000001</v>
      </c>
      <c r="BE262" s="79">
        <f t="shared" si="1335"/>
        <v>27.370386</v>
      </c>
      <c r="BF262" s="79">
        <f t="shared" si="1336"/>
        <v>209.83962600000001</v>
      </c>
      <c r="BG262" s="268">
        <v>0.05</v>
      </c>
      <c r="BH262" s="79">
        <f t="shared" ref="BH262:BH268" si="1341">+BD262*BG262+BD262</f>
        <v>191.592702</v>
      </c>
      <c r="BI262" s="79">
        <f t="shared" si="1337"/>
        <v>28.738905299999999</v>
      </c>
      <c r="BJ262" s="79">
        <f t="shared" si="1338"/>
        <v>220.3316073</v>
      </c>
    </row>
    <row r="263" spans="1:62" s="1" customFormat="1" ht="15" customHeight="1" x14ac:dyDescent="0.25">
      <c r="A263" s="174" t="s">
        <v>343</v>
      </c>
      <c r="B263" s="190"/>
      <c r="C263" s="190"/>
      <c r="D263" s="190"/>
      <c r="E263" s="190"/>
      <c r="F263" s="190"/>
      <c r="G263" s="190"/>
      <c r="H263" s="190"/>
      <c r="I263" s="190"/>
      <c r="J263" s="190"/>
      <c r="K263" s="190"/>
      <c r="L263" s="190"/>
      <c r="M263" s="190"/>
      <c r="N263" s="190"/>
      <c r="O263" s="190"/>
      <c r="P263" s="41"/>
      <c r="Q263" s="41"/>
      <c r="R263" s="54"/>
      <c r="S263" s="190"/>
      <c r="T263" s="190"/>
      <c r="U263" s="190"/>
      <c r="V263" s="190"/>
      <c r="W263" s="190"/>
      <c r="X263" s="78"/>
      <c r="Y263" s="54"/>
      <c r="Z263" s="54"/>
      <c r="AA263" s="191"/>
      <c r="AB263" s="54"/>
      <c r="AC263" s="110"/>
      <c r="AD263" s="78"/>
      <c r="AE263" s="78"/>
      <c r="AF263" s="54"/>
      <c r="AG263" s="191"/>
      <c r="AH263" s="54"/>
      <c r="AI263" s="110"/>
      <c r="AJ263" s="78"/>
      <c r="AK263" s="78"/>
      <c r="AL263" s="54"/>
      <c r="AM263" s="192"/>
      <c r="AN263" s="78"/>
      <c r="AO263" s="78"/>
      <c r="AP263" s="54"/>
      <c r="AQ263" s="192"/>
      <c r="AR263" s="78"/>
      <c r="AS263" s="78"/>
      <c r="AT263" s="78"/>
      <c r="AU263" s="14" t="s">
        <v>347</v>
      </c>
      <c r="AV263" s="79">
        <v>4385.97</v>
      </c>
      <c r="AW263" s="79">
        <f t="shared" si="1331"/>
        <v>614.03580000000011</v>
      </c>
      <c r="AX263" s="79">
        <f t="shared" si="1332"/>
        <v>5000.0058000000008</v>
      </c>
      <c r="AY263" s="268">
        <v>7.0000000000000007E-2</v>
      </c>
      <c r="AZ263" s="79">
        <f t="shared" si="1339"/>
        <v>4692.9879000000001</v>
      </c>
      <c r="BA263" s="79">
        <f t="shared" si="1333"/>
        <v>703.94818499999997</v>
      </c>
      <c r="BB263" s="79">
        <f t="shared" si="1334"/>
        <v>5396.9360850000003</v>
      </c>
      <c r="BC263" s="268">
        <v>0.2</v>
      </c>
      <c r="BD263" s="79">
        <f t="shared" si="1340"/>
        <v>5631.5854799999997</v>
      </c>
      <c r="BE263" s="79">
        <f t="shared" si="1335"/>
        <v>844.73782199999994</v>
      </c>
      <c r="BF263" s="79">
        <f t="shared" si="1336"/>
        <v>6476.3233019999998</v>
      </c>
      <c r="BG263" s="268">
        <v>0.05</v>
      </c>
      <c r="BH263" s="79">
        <f t="shared" si="1341"/>
        <v>5913.1647539999994</v>
      </c>
      <c r="BI263" s="79">
        <f t="shared" si="1337"/>
        <v>886.97471309999992</v>
      </c>
      <c r="BJ263" s="79">
        <f t="shared" si="1338"/>
        <v>6800.1394670999998</v>
      </c>
    </row>
    <row r="264" spans="1:62" s="1" customFormat="1" ht="15.75" x14ac:dyDescent="0.25">
      <c r="A264" s="190" t="s">
        <v>314</v>
      </c>
      <c r="B264" s="190"/>
      <c r="C264" s="190"/>
      <c r="D264" s="190"/>
      <c r="E264" s="190"/>
      <c r="F264" s="190"/>
      <c r="G264" s="190"/>
      <c r="H264" s="190"/>
      <c r="I264" s="190"/>
      <c r="J264" s="190"/>
      <c r="K264" s="190"/>
      <c r="L264" s="190"/>
      <c r="M264" s="190"/>
      <c r="N264" s="190"/>
      <c r="O264" s="190"/>
      <c r="P264" s="41"/>
      <c r="Q264" s="41"/>
      <c r="R264" s="54"/>
      <c r="S264" s="190"/>
      <c r="T264" s="190"/>
      <c r="U264" s="190"/>
      <c r="V264" s="190"/>
      <c r="W264" s="190"/>
      <c r="X264" s="78"/>
      <c r="Y264" s="54"/>
      <c r="Z264" s="54"/>
      <c r="AA264" s="191"/>
      <c r="AB264" s="54"/>
      <c r="AC264" s="110"/>
      <c r="AD264" s="78"/>
      <c r="AE264" s="78"/>
      <c r="AF264" s="54"/>
      <c r="AG264" s="191"/>
      <c r="AH264" s="54"/>
      <c r="AI264" s="110"/>
      <c r="AJ264" s="78"/>
      <c r="AK264" s="78"/>
      <c r="AL264" s="54"/>
      <c r="AM264" s="192"/>
      <c r="AN264" s="78"/>
      <c r="AO264" s="78"/>
      <c r="AP264" s="54"/>
      <c r="AQ264" s="192"/>
      <c r="AR264" s="78"/>
      <c r="AS264" s="78"/>
      <c r="AT264" s="54"/>
      <c r="AU264" s="14" t="s">
        <v>347</v>
      </c>
      <c r="AV264" s="79">
        <v>284.20999999999998</v>
      </c>
      <c r="AW264" s="79">
        <f t="shared" ref="AW264:AW268" si="1342">+AV264*$Y$5</f>
        <v>39.789400000000001</v>
      </c>
      <c r="AX264" s="79">
        <f t="shared" ref="AX264:AX266" si="1343">+AV264+AW264</f>
        <v>323.99939999999998</v>
      </c>
      <c r="AY264" s="268">
        <v>7.0000000000000007E-2</v>
      </c>
      <c r="AZ264" s="79">
        <f t="shared" si="1339"/>
        <v>304.10469999999998</v>
      </c>
      <c r="BA264" s="79">
        <f t="shared" si="1333"/>
        <v>45.615704999999998</v>
      </c>
      <c r="BB264" s="79">
        <f t="shared" si="1334"/>
        <v>349.72040499999997</v>
      </c>
      <c r="BC264" s="268">
        <v>0.2</v>
      </c>
      <c r="BD264" s="79">
        <f t="shared" si="1340"/>
        <v>364.92563999999999</v>
      </c>
      <c r="BE264" s="79">
        <f t="shared" si="1335"/>
        <v>54.738845999999995</v>
      </c>
      <c r="BF264" s="79">
        <f t="shared" si="1336"/>
        <v>419.66448600000001</v>
      </c>
      <c r="BG264" s="268">
        <v>0.05</v>
      </c>
      <c r="BH264" s="79">
        <f t="shared" si="1341"/>
        <v>383.171922</v>
      </c>
      <c r="BI264" s="79">
        <f t="shared" si="1337"/>
        <v>57.475788299999998</v>
      </c>
      <c r="BJ264" s="79">
        <f t="shared" si="1338"/>
        <v>440.64771029999997</v>
      </c>
    </row>
    <row r="265" spans="1:62" s="1" customFormat="1" ht="15.75" x14ac:dyDescent="0.25">
      <c r="A265" s="190" t="s">
        <v>315</v>
      </c>
      <c r="B265" s="190"/>
      <c r="C265" s="190"/>
      <c r="D265" s="190"/>
      <c r="E265" s="190"/>
      <c r="F265" s="190"/>
      <c r="G265" s="190"/>
      <c r="H265" s="190"/>
      <c r="I265" s="190"/>
      <c r="J265" s="190"/>
      <c r="K265" s="190"/>
      <c r="L265" s="190"/>
      <c r="M265" s="190"/>
      <c r="N265" s="190"/>
      <c r="O265" s="190"/>
      <c r="P265" s="41"/>
      <c r="Q265" s="41"/>
      <c r="R265" s="54"/>
      <c r="S265" s="190"/>
      <c r="T265" s="190"/>
      <c r="U265" s="190"/>
      <c r="V265" s="190"/>
      <c r="W265" s="190"/>
      <c r="X265" s="78"/>
      <c r="Y265" s="54"/>
      <c r="Z265" s="54"/>
      <c r="AA265" s="191"/>
      <c r="AB265" s="54"/>
      <c r="AC265" s="110"/>
      <c r="AD265" s="78"/>
      <c r="AE265" s="78"/>
      <c r="AF265" s="54"/>
      <c r="AG265" s="191"/>
      <c r="AH265" s="54"/>
      <c r="AI265" s="110"/>
      <c r="AJ265" s="78"/>
      <c r="AK265" s="78"/>
      <c r="AL265" s="54"/>
      <c r="AM265" s="192"/>
      <c r="AN265" s="78"/>
      <c r="AO265" s="78"/>
      <c r="AP265" s="54"/>
      <c r="AQ265" s="192"/>
      <c r="AR265" s="78"/>
      <c r="AS265" s="78"/>
      <c r="AT265" s="54"/>
      <c r="AU265" s="14" t="s">
        <v>347</v>
      </c>
      <c r="AV265" s="79">
        <v>438.59</v>
      </c>
      <c r="AW265" s="79">
        <f t="shared" si="1342"/>
        <v>61.4026</v>
      </c>
      <c r="AX265" s="79">
        <f t="shared" si="1343"/>
        <v>499.99259999999998</v>
      </c>
      <c r="AY265" s="268">
        <v>7.0000000000000007E-2</v>
      </c>
      <c r="AZ265" s="79">
        <f t="shared" si="1339"/>
        <v>469.29129999999998</v>
      </c>
      <c r="BA265" s="79">
        <f t="shared" si="1333"/>
        <v>70.393694999999994</v>
      </c>
      <c r="BB265" s="79">
        <f t="shared" si="1334"/>
        <v>539.68499499999996</v>
      </c>
      <c r="BC265" s="268">
        <v>0.2</v>
      </c>
      <c r="BD265" s="79">
        <f t="shared" si="1340"/>
        <v>563.14955999999995</v>
      </c>
      <c r="BE265" s="79">
        <f t="shared" si="1335"/>
        <v>84.472433999999993</v>
      </c>
      <c r="BF265" s="79">
        <f t="shared" si="1336"/>
        <v>647.62199399999997</v>
      </c>
      <c r="BG265" s="268">
        <v>0.05</v>
      </c>
      <c r="BH265" s="79">
        <f t="shared" si="1341"/>
        <v>591.30703799999992</v>
      </c>
      <c r="BI265" s="79">
        <f t="shared" si="1337"/>
        <v>88.696055699999988</v>
      </c>
      <c r="BJ265" s="79">
        <f t="shared" si="1338"/>
        <v>680.00309369999991</v>
      </c>
    </row>
    <row r="266" spans="1:62" s="1" customFormat="1" ht="15.75" x14ac:dyDescent="0.25">
      <c r="A266" s="190" t="s">
        <v>390</v>
      </c>
      <c r="B266" s="190"/>
      <c r="C266" s="190"/>
      <c r="D266" s="190"/>
      <c r="E266" s="190"/>
      <c r="F266" s="190"/>
      <c r="G266" s="190"/>
      <c r="H266" s="190"/>
      <c r="I266" s="190"/>
      <c r="J266" s="190"/>
      <c r="K266" s="190"/>
      <c r="L266" s="190"/>
      <c r="M266" s="190"/>
      <c r="N266" s="190"/>
      <c r="O266" s="190"/>
      <c r="P266" s="41"/>
      <c r="Q266" s="41"/>
      <c r="R266" s="54"/>
      <c r="S266" s="190"/>
      <c r="T266" s="190"/>
      <c r="U266" s="190"/>
      <c r="V266" s="190"/>
      <c r="W266" s="190"/>
      <c r="X266" s="78"/>
      <c r="Y266" s="54"/>
      <c r="Z266" s="54"/>
      <c r="AA266" s="191"/>
      <c r="AB266" s="54"/>
      <c r="AC266" s="110"/>
      <c r="AD266" s="78"/>
      <c r="AE266" s="78"/>
      <c r="AF266" s="54"/>
      <c r="AG266" s="191"/>
      <c r="AH266" s="54"/>
      <c r="AI266" s="110"/>
      <c r="AJ266" s="78"/>
      <c r="AK266" s="78"/>
      <c r="AL266" s="54"/>
      <c r="AM266" s="192"/>
      <c r="AN266" s="78"/>
      <c r="AO266" s="78"/>
      <c r="AP266" s="54"/>
      <c r="AQ266" s="192"/>
      <c r="AR266" s="78"/>
      <c r="AS266" s="78"/>
      <c r="AT266" s="54"/>
      <c r="AU266" s="14" t="s">
        <v>347</v>
      </c>
      <c r="AV266" s="79">
        <v>166.66</v>
      </c>
      <c r="AW266" s="79">
        <f t="shared" si="1342"/>
        <v>23.332400000000003</v>
      </c>
      <c r="AX266" s="79">
        <f t="shared" si="1343"/>
        <v>189.9924</v>
      </c>
      <c r="AY266" s="268">
        <v>7.0000000000000007E-2</v>
      </c>
      <c r="AZ266" s="79">
        <f t="shared" si="1339"/>
        <v>178.3262</v>
      </c>
      <c r="BA266" s="79">
        <f t="shared" si="1333"/>
        <v>26.748929999999998</v>
      </c>
      <c r="BB266" s="79">
        <f t="shared" si="1334"/>
        <v>205.07513</v>
      </c>
      <c r="BC266" s="268">
        <v>0.2</v>
      </c>
      <c r="BD266" s="79">
        <f t="shared" si="1340"/>
        <v>213.99144000000001</v>
      </c>
      <c r="BE266" s="79">
        <f t="shared" si="1335"/>
        <v>32.098716000000003</v>
      </c>
      <c r="BF266" s="79">
        <f t="shared" si="1336"/>
        <v>246.09015600000001</v>
      </c>
      <c r="BG266" s="268">
        <v>0.05</v>
      </c>
      <c r="BH266" s="79">
        <f t="shared" si="1341"/>
        <v>224.691012</v>
      </c>
      <c r="BI266" s="79">
        <f t="shared" si="1337"/>
        <v>33.703651799999996</v>
      </c>
      <c r="BJ266" s="79">
        <f t="shared" si="1338"/>
        <v>258.39466379999999</v>
      </c>
    </row>
    <row r="267" spans="1:62" s="1" customFormat="1" ht="15.75" x14ac:dyDescent="0.25">
      <c r="A267" s="190" t="s">
        <v>316</v>
      </c>
      <c r="B267" s="190"/>
      <c r="C267" s="190"/>
      <c r="D267" s="190"/>
      <c r="E267" s="190"/>
      <c r="F267" s="190"/>
      <c r="G267" s="190"/>
      <c r="H267" s="190"/>
      <c r="I267" s="190"/>
      <c r="J267" s="190"/>
      <c r="K267" s="190"/>
      <c r="L267" s="190"/>
      <c r="M267" s="190"/>
      <c r="N267" s="190"/>
      <c r="O267" s="190"/>
      <c r="P267" s="41"/>
      <c r="Q267" s="41"/>
      <c r="R267" s="54"/>
      <c r="S267" s="190"/>
      <c r="T267" s="190"/>
      <c r="U267" s="190"/>
      <c r="V267" s="190"/>
      <c r="W267" s="190"/>
      <c r="X267" s="78"/>
      <c r="Y267" s="54"/>
      <c r="Z267" s="54"/>
      <c r="AA267" s="191"/>
      <c r="AB267" s="54"/>
      <c r="AC267" s="110"/>
      <c r="AD267" s="78"/>
      <c r="AE267" s="78"/>
      <c r="AF267" s="54"/>
      <c r="AG267" s="191"/>
      <c r="AH267" s="54"/>
      <c r="AI267" s="110"/>
      <c r="AJ267" s="78"/>
      <c r="AK267" s="78"/>
      <c r="AL267" s="54"/>
      <c r="AM267" s="192"/>
      <c r="AN267" s="78"/>
      <c r="AO267" s="78"/>
      <c r="AP267" s="54"/>
      <c r="AQ267" s="192"/>
      <c r="AR267" s="78"/>
      <c r="AS267" s="78"/>
      <c r="AT267" s="54"/>
      <c r="AU267" s="14" t="s">
        <v>347</v>
      </c>
      <c r="AV267" s="79">
        <v>128.74</v>
      </c>
      <c r="AW267" s="79">
        <f t="shared" si="1342"/>
        <v>18.023600000000002</v>
      </c>
      <c r="AX267" s="79">
        <f t="shared" ref="AX267:AX268" si="1344">+AV267+AW267</f>
        <v>146.7636</v>
      </c>
      <c r="AY267" s="268">
        <v>7.0000000000000007E-2</v>
      </c>
      <c r="AZ267" s="79">
        <f t="shared" si="1339"/>
        <v>137.7518</v>
      </c>
      <c r="BA267" s="79">
        <f t="shared" si="1333"/>
        <v>20.662769999999998</v>
      </c>
      <c r="BB267" s="79">
        <f t="shared" si="1334"/>
        <v>158.41457</v>
      </c>
      <c r="BC267" s="268">
        <v>0.2</v>
      </c>
      <c r="BD267" s="79">
        <f t="shared" si="1340"/>
        <v>165.30216000000001</v>
      </c>
      <c r="BE267" s="79">
        <f t="shared" si="1335"/>
        <v>24.795324000000001</v>
      </c>
      <c r="BF267" s="79">
        <f t="shared" si="1336"/>
        <v>190.09748400000001</v>
      </c>
      <c r="BG267" s="268">
        <v>0.05</v>
      </c>
      <c r="BH267" s="79">
        <f t="shared" si="1341"/>
        <v>173.56726800000001</v>
      </c>
      <c r="BI267" s="79">
        <f t="shared" si="1337"/>
        <v>26.035090200000003</v>
      </c>
      <c r="BJ267" s="79">
        <f t="shared" si="1338"/>
        <v>199.60235820000003</v>
      </c>
    </row>
    <row r="268" spans="1:62" s="1" customFormat="1" ht="15.75" x14ac:dyDescent="0.25">
      <c r="A268" s="190" t="s">
        <v>317</v>
      </c>
      <c r="B268" s="190"/>
      <c r="C268" s="190"/>
      <c r="D268" s="190"/>
      <c r="E268" s="190"/>
      <c r="F268" s="190"/>
      <c r="G268" s="190"/>
      <c r="H268" s="190"/>
      <c r="I268" s="190"/>
      <c r="J268" s="190"/>
      <c r="K268" s="190"/>
      <c r="L268" s="190"/>
      <c r="M268" s="190"/>
      <c r="N268" s="190"/>
      <c r="O268" s="190"/>
      <c r="P268" s="41"/>
      <c r="Q268" s="41"/>
      <c r="R268" s="54"/>
      <c r="S268" s="190"/>
      <c r="T268" s="190"/>
      <c r="U268" s="190"/>
      <c r="V268" s="190"/>
      <c r="W268" s="190"/>
      <c r="X268" s="78"/>
      <c r="Y268" s="54"/>
      <c r="Z268" s="54"/>
      <c r="AA268" s="191"/>
      <c r="AB268" s="54"/>
      <c r="AC268" s="110"/>
      <c r="AD268" s="78"/>
      <c r="AE268" s="78"/>
      <c r="AF268" s="54"/>
      <c r="AG268" s="191"/>
      <c r="AH268" s="54"/>
      <c r="AI268" s="110"/>
      <c r="AJ268" s="78"/>
      <c r="AK268" s="78"/>
      <c r="AL268" s="54"/>
      <c r="AM268" s="192"/>
      <c r="AN268" s="78"/>
      <c r="AO268" s="78"/>
      <c r="AP268" s="54"/>
      <c r="AQ268" s="192"/>
      <c r="AR268" s="78"/>
      <c r="AS268" s="78"/>
      <c r="AT268" s="54"/>
      <c r="AU268" s="14" t="s">
        <v>347</v>
      </c>
      <c r="AV268" s="79">
        <v>257.49</v>
      </c>
      <c r="AW268" s="79">
        <f t="shared" si="1342"/>
        <v>36.048600000000008</v>
      </c>
      <c r="AX268" s="79">
        <f t="shared" si="1344"/>
        <v>293.53860000000003</v>
      </c>
      <c r="AY268" s="268">
        <v>7.0000000000000007E-2</v>
      </c>
      <c r="AZ268" s="79">
        <f t="shared" si="1339"/>
        <v>275.51429999999999</v>
      </c>
      <c r="BA268" s="79">
        <f t="shared" si="1333"/>
        <v>41.327144999999994</v>
      </c>
      <c r="BB268" s="79">
        <f t="shared" si="1334"/>
        <v>316.84144499999996</v>
      </c>
      <c r="BC268" s="268">
        <v>0.2</v>
      </c>
      <c r="BD268" s="79">
        <f t="shared" si="1340"/>
        <v>330.61716000000001</v>
      </c>
      <c r="BE268" s="79">
        <f t="shared" si="1335"/>
        <v>49.592573999999999</v>
      </c>
      <c r="BF268" s="79">
        <f t="shared" si="1336"/>
        <v>380.20973400000003</v>
      </c>
      <c r="BG268" s="268">
        <v>0.05</v>
      </c>
      <c r="BH268" s="79">
        <f t="shared" si="1341"/>
        <v>347.14801800000004</v>
      </c>
      <c r="BI268" s="79">
        <f t="shared" si="1337"/>
        <v>52.072202700000005</v>
      </c>
      <c r="BJ268" s="79">
        <f t="shared" si="1338"/>
        <v>399.22022070000003</v>
      </c>
    </row>
    <row r="269" spans="1:62" s="1" customFormat="1" ht="15.75" x14ac:dyDescent="0.25">
      <c r="A269" s="188" t="s">
        <v>51</v>
      </c>
      <c r="B269" s="188"/>
      <c r="C269" s="188"/>
      <c r="D269" s="188"/>
      <c r="E269" s="188"/>
      <c r="F269" s="188"/>
      <c r="G269" s="188"/>
      <c r="H269" s="188"/>
      <c r="I269" s="188"/>
      <c r="J269" s="188"/>
      <c r="K269" s="188"/>
      <c r="L269" s="188"/>
      <c r="M269" s="188"/>
      <c r="N269" s="188"/>
      <c r="O269" s="188"/>
      <c r="P269" s="136"/>
      <c r="Q269" s="22"/>
      <c r="R269" s="138"/>
      <c r="S269" s="188"/>
      <c r="T269" s="188"/>
      <c r="U269" s="188"/>
      <c r="V269" s="188"/>
      <c r="W269" s="188"/>
      <c r="X269" s="129"/>
      <c r="Y269" s="138"/>
      <c r="Z269" s="138"/>
      <c r="AA269" s="139"/>
      <c r="AB269" s="138"/>
      <c r="AC269" s="29"/>
      <c r="AD269" s="129"/>
      <c r="AE269" s="129"/>
      <c r="AF269" s="138"/>
      <c r="AG269" s="30"/>
      <c r="AH269" s="31"/>
      <c r="AI269" s="29"/>
      <c r="AJ269" s="129"/>
      <c r="AK269" s="129"/>
      <c r="AL269" s="138"/>
      <c r="AM269" s="17"/>
      <c r="AN269" s="129"/>
      <c r="AO269" s="129"/>
      <c r="AP269" s="138"/>
      <c r="AQ269" s="20"/>
      <c r="AR269" s="173"/>
      <c r="AS269" s="173"/>
      <c r="AT269" s="189"/>
      <c r="AU269" s="14"/>
      <c r="AV269" s="131"/>
      <c r="AW269" s="131"/>
      <c r="AX269" s="140"/>
      <c r="AY269" s="2"/>
      <c r="AZ269" s="131"/>
      <c r="BA269" s="131"/>
      <c r="BB269" s="140"/>
      <c r="BC269" s="2"/>
      <c r="BD269" s="131"/>
      <c r="BE269" s="131"/>
      <c r="BF269" s="140"/>
      <c r="BG269" s="2"/>
      <c r="BH269" s="131"/>
      <c r="BI269" s="131"/>
      <c r="BJ269" s="140"/>
    </row>
    <row r="270" spans="1:62" s="1" customFormat="1" ht="15.75" x14ac:dyDescent="0.25">
      <c r="A270" s="202" t="s">
        <v>391</v>
      </c>
      <c r="B270" s="121"/>
      <c r="C270" s="121"/>
      <c r="D270" s="121"/>
      <c r="E270" s="122"/>
      <c r="F270" s="123"/>
      <c r="G270" s="123"/>
      <c r="H270" s="123"/>
      <c r="I270" s="123"/>
      <c r="J270" s="124"/>
      <c r="K270" s="121"/>
      <c r="L270" s="121"/>
      <c r="M270" s="121"/>
      <c r="N270" s="121"/>
      <c r="O270" s="203"/>
      <c r="P270" s="133"/>
      <c r="Q270" s="204"/>
      <c r="R270" s="48"/>
      <c r="S270" s="124"/>
      <c r="T270" s="121"/>
      <c r="U270" s="121"/>
      <c r="V270" s="121"/>
      <c r="W270" s="121"/>
      <c r="X270" s="128"/>
      <c r="Y270" s="31"/>
      <c r="Z270" s="31"/>
      <c r="AA270" s="30"/>
      <c r="AB270" s="31"/>
      <c r="AC270" s="29"/>
      <c r="AD270" s="128"/>
      <c r="AE270" s="128"/>
      <c r="AF270" s="31"/>
      <c r="AG270" s="30"/>
      <c r="AH270" s="31"/>
      <c r="AI270" s="29"/>
      <c r="AJ270" s="128"/>
      <c r="AK270" s="128"/>
      <c r="AL270" s="31"/>
      <c r="AM270" s="17"/>
      <c r="AN270" s="128"/>
      <c r="AO270" s="128"/>
      <c r="AP270" s="31"/>
      <c r="AQ270" s="20"/>
      <c r="AR270" s="205"/>
      <c r="AS270" s="205"/>
      <c r="AT270" s="206"/>
      <c r="AU270" s="14"/>
      <c r="AV270" s="97"/>
      <c r="AW270" s="97"/>
      <c r="AX270" s="207"/>
      <c r="AY270" s="2"/>
      <c r="AZ270" s="97"/>
      <c r="BA270" s="97"/>
      <c r="BB270" s="207"/>
      <c r="BC270" s="2"/>
      <c r="BD270" s="97"/>
      <c r="BE270" s="97"/>
      <c r="BF270" s="207"/>
      <c r="BG270" s="2"/>
      <c r="BH270" s="97"/>
      <c r="BI270" s="97"/>
      <c r="BJ270" s="207"/>
    </row>
    <row r="271" spans="1:62" s="1" customFormat="1" ht="15.75" x14ac:dyDescent="0.25">
      <c r="A271" s="133" t="s">
        <v>52</v>
      </c>
      <c r="B271" s="121">
        <v>76.709999999999994</v>
      </c>
      <c r="C271" s="121">
        <f t="shared" ref="C271:C279" si="1345">+B271*$C$5</f>
        <v>10.7394</v>
      </c>
      <c r="D271" s="121">
        <f t="shared" ref="D271:D279" si="1346">+B271+C271</f>
        <v>87.449399999999997</v>
      </c>
      <c r="E271" s="122">
        <v>0.17330000000000001</v>
      </c>
      <c r="F271" s="123">
        <f t="shared" ref="F271:F279" si="1347">+B271*E271</f>
        <v>13.293842999999999</v>
      </c>
      <c r="G271" s="123">
        <f t="shared" ref="G271:G279" si="1348">+B271+F271</f>
        <v>90.003842999999989</v>
      </c>
      <c r="H271" s="123">
        <f t="shared" ref="H271:H279" si="1349">+G271*$H$5</f>
        <v>12.60053802</v>
      </c>
      <c r="I271" s="123">
        <f t="shared" ref="I271:I279" si="1350">+G271+H271</f>
        <v>102.60438101999999</v>
      </c>
      <c r="J271" s="124">
        <v>0.06</v>
      </c>
      <c r="K271" s="121">
        <f t="shared" ref="K271:K279" si="1351">+G271*J271</f>
        <v>5.4002305799999988</v>
      </c>
      <c r="L271" s="121">
        <f t="shared" ref="L271:L279" si="1352">+G271+K271</f>
        <v>95.404073579999988</v>
      </c>
      <c r="M271" s="121">
        <f t="shared" ref="M271:M279" si="1353">+L271*$M$5</f>
        <v>13.3565703012</v>
      </c>
      <c r="N271" s="121">
        <f t="shared" ref="N271:N279" si="1354">+L271+M271</f>
        <v>108.76064388119998</v>
      </c>
      <c r="O271" s="203">
        <v>95.4</v>
      </c>
      <c r="P271" s="133">
        <v>108.76</v>
      </c>
      <c r="Q271" s="126">
        <v>0.06</v>
      </c>
      <c r="R271" s="48"/>
      <c r="S271" s="124">
        <v>0.05</v>
      </c>
      <c r="T271" s="127">
        <f t="shared" ref="T271" si="1355">+L271*S271</f>
        <v>4.7702036789999998</v>
      </c>
      <c r="U271" s="127">
        <f t="shared" ref="U271" si="1356">+L271+T271</f>
        <v>100.17427725899999</v>
      </c>
      <c r="V271" s="121">
        <f>+U271*$V$5</f>
        <v>14.02439881626</v>
      </c>
      <c r="W271" s="121">
        <f t="shared" ref="W271" si="1357">+U271+V271</f>
        <v>114.19867607526</v>
      </c>
      <c r="X271" s="128">
        <v>100.17</v>
      </c>
      <c r="Y271" s="31">
        <f t="shared" ref="Y271" si="1358">+X271*$Y$5</f>
        <v>14.023800000000001</v>
      </c>
      <c r="Z271" s="128">
        <f t="shared" ref="Z271" si="1359">+X271+Y271</f>
        <v>114.19380000000001</v>
      </c>
      <c r="AA271" s="30">
        <v>0.15</v>
      </c>
      <c r="AB271" s="128">
        <f t="shared" ref="AB271" si="1360">X271*AA271</f>
        <v>15.025499999999999</v>
      </c>
      <c r="AC271" s="29">
        <f t="shared" ref="AC271" si="1361">+X271+AB271</f>
        <v>115.1955</v>
      </c>
      <c r="AD271" s="128">
        <v>115.2</v>
      </c>
      <c r="AE271" s="128">
        <f t="shared" ref="AE271" si="1362">+AD271*$Y$5</f>
        <v>16.128000000000004</v>
      </c>
      <c r="AF271" s="128">
        <f t="shared" ref="AF271" si="1363">+AD271+AE271</f>
        <v>131.328</v>
      </c>
      <c r="AG271" s="49">
        <v>0.06</v>
      </c>
      <c r="AH271" s="48">
        <f>AD271*AG271</f>
        <v>6.9119999999999999</v>
      </c>
      <c r="AI271" s="50">
        <f>+AD271+AH271</f>
        <v>122.11200000000001</v>
      </c>
      <c r="AJ271" s="128">
        <v>122.11</v>
      </c>
      <c r="AK271" s="128">
        <f t="shared" ref="AK271" si="1364">+AJ271*$Y$5</f>
        <v>17.095400000000001</v>
      </c>
      <c r="AL271" s="128">
        <f t="shared" ref="AL271" si="1365">+AJ271+AK271</f>
        <v>139.2054</v>
      </c>
      <c r="AM271" s="134">
        <v>0.1</v>
      </c>
      <c r="AN271" s="128">
        <f>+AJ271*AM271+AJ271</f>
        <v>134.321</v>
      </c>
      <c r="AO271" s="128">
        <f t="shared" ref="AO271" si="1366">+AN271*$Y$5</f>
        <v>18.804940000000002</v>
      </c>
      <c r="AP271" s="128">
        <f t="shared" ref="AP271" si="1367">+AN271+AO271</f>
        <v>153.12594000000001</v>
      </c>
      <c r="AQ271" s="20">
        <v>0.06</v>
      </c>
      <c r="AR271" s="205">
        <f>+AN271*AQ271+AN271</f>
        <v>142.38025999999999</v>
      </c>
      <c r="AS271" s="205">
        <f t="shared" ref="AS271" si="1368">+AR271*$Y$5</f>
        <v>19.933236400000002</v>
      </c>
      <c r="AT271" s="205">
        <f t="shared" ref="AT271" si="1369">+AR271+AS271</f>
        <v>162.31349639999999</v>
      </c>
      <c r="AU271" s="14">
        <v>6.3600000000000004E-2</v>
      </c>
      <c r="AV271" s="97">
        <f>+AR271*AU271+AR271</f>
        <v>151.43564453599998</v>
      </c>
      <c r="AW271" s="97">
        <f t="shared" ref="AW271" si="1370">+AV271*$Y$5</f>
        <v>21.200990235039999</v>
      </c>
      <c r="AX271" s="97">
        <f t="shared" ref="AX271" si="1371">+AV271+AW271</f>
        <v>172.63663477103998</v>
      </c>
      <c r="AY271" s="268">
        <v>7.0000000000000007E-2</v>
      </c>
      <c r="AZ271" s="97">
        <f>+AV271*AY271+AV271</f>
        <v>162.03613965352</v>
      </c>
      <c r="BA271" s="79">
        <f t="shared" ref="BA271" si="1372">+AZ271*$BA$5</f>
        <v>24.305420948027997</v>
      </c>
      <c r="BB271" s="97">
        <f t="shared" ref="BB271" si="1373">+AZ271+BA271</f>
        <v>186.341560601548</v>
      </c>
      <c r="BC271" s="268">
        <v>0.06</v>
      </c>
      <c r="BD271" s="97">
        <f>+AZ271*BC271+AZ271</f>
        <v>171.75830803273121</v>
      </c>
      <c r="BE271" s="79">
        <f t="shared" ref="BE271" si="1374">+BD271*$BA$5</f>
        <v>25.76374620490968</v>
      </c>
      <c r="BF271" s="97">
        <f t="shared" ref="BF271" si="1375">+BD271+BE271</f>
        <v>197.52205423764087</v>
      </c>
      <c r="BG271" s="268">
        <v>0.05</v>
      </c>
      <c r="BH271" s="97">
        <f>+BD271*BG271+BD271</f>
        <v>180.34622343436777</v>
      </c>
      <c r="BI271" s="79">
        <f t="shared" ref="BI271:BI272" si="1376">+BH271*$BA$5</f>
        <v>27.051933515155167</v>
      </c>
      <c r="BJ271" s="97">
        <f t="shared" ref="BJ271:BJ272" si="1377">+BH271+BI271</f>
        <v>207.39815694952293</v>
      </c>
    </row>
    <row r="272" spans="1:62" s="1" customFormat="1" ht="30" x14ac:dyDescent="0.25">
      <c r="A272" s="275" t="s">
        <v>392</v>
      </c>
      <c r="B272" s="121"/>
      <c r="C272" s="121"/>
      <c r="D272" s="121"/>
      <c r="E272" s="122"/>
      <c r="F272" s="123"/>
      <c r="G272" s="123"/>
      <c r="H272" s="123"/>
      <c r="I272" s="123"/>
      <c r="J272" s="124"/>
      <c r="K272" s="121"/>
      <c r="L272" s="121"/>
      <c r="M272" s="121"/>
      <c r="N272" s="121"/>
      <c r="O272" s="203"/>
      <c r="P272" s="133"/>
      <c r="Q272" s="204"/>
      <c r="R272" s="48"/>
      <c r="S272" s="124"/>
      <c r="T272" s="121"/>
      <c r="U272" s="121"/>
      <c r="V272" s="121"/>
      <c r="W272" s="121"/>
      <c r="X272" s="128"/>
      <c r="Y272" s="31"/>
      <c r="Z272" s="31"/>
      <c r="AA272" s="30"/>
      <c r="AB272" s="31"/>
      <c r="AC272" s="29"/>
      <c r="AD272" s="128"/>
      <c r="AE272" s="128"/>
      <c r="AF272" s="31"/>
      <c r="AG272" s="30"/>
      <c r="AH272" s="31"/>
      <c r="AI272" s="29"/>
      <c r="AJ272" s="128"/>
      <c r="AK272" s="128"/>
      <c r="AL272" s="31"/>
      <c r="AM272" s="17"/>
      <c r="AN272" s="128"/>
      <c r="AO272" s="128"/>
      <c r="AP272" s="31"/>
      <c r="AQ272" s="20"/>
      <c r="AR272" s="205"/>
      <c r="AS272" s="205"/>
      <c r="AT272" s="206"/>
      <c r="AU272" s="14"/>
      <c r="AV272" s="279" t="s">
        <v>339</v>
      </c>
      <c r="AW272" s="280"/>
      <c r="AX272" s="281"/>
      <c r="AY272" s="4" t="s">
        <v>338</v>
      </c>
      <c r="AZ272" s="279" t="s">
        <v>339</v>
      </c>
      <c r="BA272" s="280"/>
      <c r="BB272" s="281"/>
      <c r="BC272" s="4" t="s">
        <v>338</v>
      </c>
      <c r="BD272" s="97">
        <f>+BD271</f>
        <v>171.75830803273121</v>
      </c>
      <c r="BE272" s="79">
        <f t="shared" ref="BE272" si="1378">+BD272*$BA$5</f>
        <v>25.76374620490968</v>
      </c>
      <c r="BF272" s="97">
        <f t="shared" ref="BF272" si="1379">+BD272+BE272</f>
        <v>197.52205423764087</v>
      </c>
      <c r="BG272" s="4" t="s">
        <v>338</v>
      </c>
      <c r="BH272" s="97">
        <f>+BH271</f>
        <v>180.34622343436777</v>
      </c>
      <c r="BI272" s="79">
        <f t="shared" si="1376"/>
        <v>27.051933515155167</v>
      </c>
      <c r="BJ272" s="97">
        <f t="shared" si="1377"/>
        <v>207.39815694952293</v>
      </c>
    </row>
    <row r="273" spans="1:62" s="1" customFormat="1" ht="15.75" x14ac:dyDescent="0.25">
      <c r="A273" s="204" t="s">
        <v>53</v>
      </c>
      <c r="B273" s="121"/>
      <c r="C273" s="121"/>
      <c r="D273" s="121"/>
      <c r="E273" s="122"/>
      <c r="F273" s="123"/>
      <c r="G273" s="123"/>
      <c r="H273" s="123"/>
      <c r="I273" s="123"/>
      <c r="J273" s="124"/>
      <c r="K273" s="121"/>
      <c r="L273" s="121"/>
      <c r="M273" s="121"/>
      <c r="N273" s="121"/>
      <c r="O273" s="203"/>
      <c r="P273" s="133"/>
      <c r="Q273" s="204"/>
      <c r="R273" s="48"/>
      <c r="S273" s="124"/>
      <c r="T273" s="121"/>
      <c r="U273" s="121"/>
      <c r="V273" s="121"/>
      <c r="W273" s="121"/>
      <c r="X273" s="128"/>
      <c r="Y273" s="31"/>
      <c r="Z273" s="31"/>
      <c r="AA273" s="30"/>
      <c r="AB273" s="31"/>
      <c r="AC273" s="29"/>
      <c r="AD273" s="128"/>
      <c r="AE273" s="128"/>
      <c r="AF273" s="31"/>
      <c r="AG273" s="30"/>
      <c r="AH273" s="31"/>
      <c r="AI273" s="29"/>
      <c r="AJ273" s="128"/>
      <c r="AK273" s="128"/>
      <c r="AL273" s="31"/>
      <c r="AM273" s="17"/>
      <c r="AN273" s="128"/>
      <c r="AO273" s="128"/>
      <c r="AP273" s="31"/>
      <c r="AQ273" s="20"/>
      <c r="AR273" s="205"/>
      <c r="AS273" s="205"/>
      <c r="AT273" s="206"/>
      <c r="AU273" s="14"/>
      <c r="AV273" s="97"/>
      <c r="AW273" s="97"/>
      <c r="AX273" s="207"/>
      <c r="AY273" s="2"/>
      <c r="AZ273" s="97"/>
      <c r="BA273" s="97"/>
      <c r="BB273" s="207"/>
      <c r="BC273" s="2"/>
      <c r="BD273" s="97"/>
      <c r="BE273" s="97"/>
      <c r="BF273" s="207"/>
      <c r="BG273" s="2"/>
      <c r="BH273" s="97"/>
      <c r="BI273" s="97"/>
      <c r="BJ273" s="207"/>
    </row>
    <row r="274" spans="1:62" s="1" customFormat="1" ht="15.75" x14ac:dyDescent="0.25">
      <c r="A274" s="133" t="s">
        <v>52</v>
      </c>
      <c r="B274" s="121">
        <v>78.239999999999995</v>
      </c>
      <c r="C274" s="121">
        <f t="shared" si="1345"/>
        <v>10.9536</v>
      </c>
      <c r="D274" s="121">
        <f t="shared" si="1346"/>
        <v>89.193599999999989</v>
      </c>
      <c r="E274" s="122">
        <v>0.40600000000000003</v>
      </c>
      <c r="F274" s="123">
        <f t="shared" si="1347"/>
        <v>31.765440000000002</v>
      </c>
      <c r="G274" s="123">
        <f t="shared" si="1348"/>
        <v>110.00543999999999</v>
      </c>
      <c r="H274" s="123">
        <f t="shared" si="1349"/>
        <v>15.400761600000001</v>
      </c>
      <c r="I274" s="123">
        <f t="shared" si="1350"/>
        <v>125.40620159999999</v>
      </c>
      <c r="J274" s="124">
        <v>0.06</v>
      </c>
      <c r="K274" s="121">
        <f t="shared" si="1351"/>
        <v>6.6003263999999993</v>
      </c>
      <c r="L274" s="121">
        <f t="shared" si="1352"/>
        <v>116.60576639999999</v>
      </c>
      <c r="M274" s="121">
        <f t="shared" si="1353"/>
        <v>16.324807295999999</v>
      </c>
      <c r="N274" s="121">
        <f t="shared" si="1354"/>
        <v>132.93057369599998</v>
      </c>
      <c r="O274" s="203">
        <v>116.6</v>
      </c>
      <c r="P274" s="133">
        <v>132.91999999999999</v>
      </c>
      <c r="Q274" s="126">
        <v>0.06</v>
      </c>
      <c r="R274" s="48"/>
      <c r="S274" s="124">
        <v>0.05</v>
      </c>
      <c r="T274" s="127">
        <f t="shared" ref="T274" si="1380">+L274*S274</f>
        <v>5.8302883200000002</v>
      </c>
      <c r="U274" s="127">
        <f t="shared" ref="U274" si="1381">+L274+T274</f>
        <v>122.43605471999999</v>
      </c>
      <c r="V274" s="121">
        <f>+U274*$V$5</f>
        <v>17.141047660799998</v>
      </c>
      <c r="W274" s="121">
        <f t="shared" ref="W274" si="1382">+U274+V274</f>
        <v>139.5771023808</v>
      </c>
      <c r="X274" s="128">
        <v>122.44</v>
      </c>
      <c r="Y274" s="31">
        <f t="shared" ref="Y274" si="1383">+X274*$Y$5</f>
        <v>17.1416</v>
      </c>
      <c r="Z274" s="128">
        <f t="shared" ref="Z274" si="1384">+X274+Y274</f>
        <v>139.58160000000001</v>
      </c>
      <c r="AA274" s="30">
        <v>0.15</v>
      </c>
      <c r="AB274" s="128">
        <f t="shared" ref="AB274" si="1385">X274*AA274</f>
        <v>18.366</v>
      </c>
      <c r="AC274" s="29">
        <f t="shared" ref="AC274" si="1386">+X274+AB274</f>
        <v>140.80599999999998</v>
      </c>
      <c r="AD274" s="128">
        <v>140.81</v>
      </c>
      <c r="AE274" s="128">
        <f t="shared" ref="AE274" si="1387">+AD274*$Y$5</f>
        <v>19.713400000000004</v>
      </c>
      <c r="AF274" s="128">
        <f t="shared" ref="AF274" si="1388">+AD274+AE274</f>
        <v>160.52340000000001</v>
      </c>
      <c r="AG274" s="49">
        <v>0.06</v>
      </c>
      <c r="AH274" s="48">
        <f>AD274*AG274</f>
        <v>8.448599999999999</v>
      </c>
      <c r="AI274" s="50">
        <f>+AD274+AH274</f>
        <v>149.2586</v>
      </c>
      <c r="AJ274" s="128">
        <v>149.26</v>
      </c>
      <c r="AK274" s="128">
        <f t="shared" ref="AK274" si="1389">+AJ274*$Y$5</f>
        <v>20.8964</v>
      </c>
      <c r="AL274" s="128">
        <f t="shared" ref="AL274" si="1390">+AJ274+AK274</f>
        <v>170.15639999999999</v>
      </c>
      <c r="AM274" s="134">
        <v>0.1</v>
      </c>
      <c r="AN274" s="128">
        <f>+AJ274*AM274+AJ274</f>
        <v>164.18599999999998</v>
      </c>
      <c r="AO274" s="128">
        <f t="shared" ref="AO274" si="1391">+AN274*$Y$5</f>
        <v>22.986039999999999</v>
      </c>
      <c r="AP274" s="128">
        <f t="shared" ref="AP274" si="1392">+AN274+AO274</f>
        <v>187.17203999999998</v>
      </c>
      <c r="AQ274" s="20">
        <v>0.06</v>
      </c>
      <c r="AR274" s="205">
        <f>+AN274*AQ274+AN274</f>
        <v>174.03715999999997</v>
      </c>
      <c r="AS274" s="205">
        <f t="shared" ref="AS274" si="1393">+AR274*$Y$5</f>
        <v>24.365202399999998</v>
      </c>
      <c r="AT274" s="205">
        <f t="shared" ref="AT274" si="1394">+AR274+AS274</f>
        <v>198.40236239999996</v>
      </c>
      <c r="AU274" s="14">
        <v>6.3600000000000004E-2</v>
      </c>
      <c r="AV274" s="97">
        <f>+AR274*AU274+AR274</f>
        <v>185.10592337599996</v>
      </c>
      <c r="AW274" s="97">
        <f t="shared" ref="AW274" si="1395">+AV274*$Y$5</f>
        <v>25.914829272639999</v>
      </c>
      <c r="AX274" s="97">
        <f t="shared" ref="AX274" si="1396">+AV274+AW274</f>
        <v>211.02075264863996</v>
      </c>
      <c r="AY274" s="268">
        <v>7.0000000000000007E-2</v>
      </c>
      <c r="AZ274" s="97">
        <f>+AV274*AY274+AV274</f>
        <v>198.06333801231997</v>
      </c>
      <c r="BA274" s="79">
        <f t="shared" ref="BA274" si="1397">+AZ274*$BA$5</f>
        <v>29.709500701847993</v>
      </c>
      <c r="BB274" s="97">
        <f t="shared" ref="BB274" si="1398">+AZ274+BA274</f>
        <v>227.77283871416796</v>
      </c>
      <c r="BC274" s="268">
        <v>0.15</v>
      </c>
      <c r="BD274" s="97">
        <f>+AZ274*BC274+AZ274</f>
        <v>227.77283871416796</v>
      </c>
      <c r="BE274" s="79">
        <f t="shared" ref="BE274" si="1399">+BD274*$BA$5</f>
        <v>34.165925807125191</v>
      </c>
      <c r="BF274" s="97">
        <f t="shared" ref="BF274" si="1400">+BD274+BE274</f>
        <v>261.93876452129314</v>
      </c>
      <c r="BG274" s="268">
        <v>0.05</v>
      </c>
      <c r="BH274" s="97">
        <f>+BD274*BG274+BD274</f>
        <v>239.16148064987635</v>
      </c>
      <c r="BI274" s="79">
        <f t="shared" ref="BI274:BI277" si="1401">+BH274*$BA$5</f>
        <v>35.87422209748145</v>
      </c>
      <c r="BJ274" s="97">
        <f t="shared" ref="BJ274:BJ277" si="1402">+BH274+BI274</f>
        <v>275.03570274735779</v>
      </c>
    </row>
    <row r="275" spans="1:62" s="1" customFormat="1" ht="33" customHeight="1" x14ac:dyDescent="0.25">
      <c r="A275" s="275" t="s">
        <v>393</v>
      </c>
      <c r="B275" s="121"/>
      <c r="C275" s="121"/>
      <c r="D275" s="121"/>
      <c r="E275" s="122"/>
      <c r="F275" s="123"/>
      <c r="G275" s="123"/>
      <c r="H275" s="123"/>
      <c r="I275" s="123"/>
      <c r="J275" s="124"/>
      <c r="K275" s="121"/>
      <c r="L275" s="121"/>
      <c r="M275" s="121"/>
      <c r="N275" s="121"/>
      <c r="O275" s="203"/>
      <c r="P275" s="133"/>
      <c r="Q275" s="204"/>
      <c r="R275" s="48"/>
      <c r="S275" s="124"/>
      <c r="T275" s="121"/>
      <c r="U275" s="121"/>
      <c r="V275" s="121"/>
      <c r="W275" s="121"/>
      <c r="X275" s="128"/>
      <c r="Y275" s="31"/>
      <c r="Z275" s="31"/>
      <c r="AA275" s="30"/>
      <c r="AB275" s="31"/>
      <c r="AC275" s="29"/>
      <c r="AD275" s="128"/>
      <c r="AE275" s="128"/>
      <c r="AF275" s="31"/>
      <c r="AG275" s="30"/>
      <c r="AH275" s="31"/>
      <c r="AI275" s="29"/>
      <c r="AJ275" s="128"/>
      <c r="AK275" s="128"/>
      <c r="AL275" s="31"/>
      <c r="AM275" s="17"/>
      <c r="AN275" s="128"/>
      <c r="AO275" s="128"/>
      <c r="AP275" s="31"/>
      <c r="AQ275" s="20"/>
      <c r="AR275" s="205"/>
      <c r="AS275" s="205"/>
      <c r="AT275" s="206"/>
      <c r="AU275" s="14"/>
      <c r="AV275" s="279" t="s">
        <v>339</v>
      </c>
      <c r="AW275" s="280"/>
      <c r="AX275" s="281"/>
      <c r="AY275" s="4" t="s">
        <v>338</v>
      </c>
      <c r="AZ275" s="279" t="s">
        <v>339</v>
      </c>
      <c r="BA275" s="280"/>
      <c r="BB275" s="281"/>
      <c r="BC275" s="4" t="s">
        <v>338</v>
      </c>
      <c r="BD275" s="97">
        <f>+BD274</f>
        <v>227.77283871416796</v>
      </c>
      <c r="BE275" s="79">
        <f t="shared" ref="BE275" si="1403">+BD275*$BA$5</f>
        <v>34.165925807125191</v>
      </c>
      <c r="BF275" s="97">
        <f t="shared" ref="BF275" si="1404">+BD275+BE275</f>
        <v>261.93876452129314</v>
      </c>
      <c r="BG275" s="4" t="s">
        <v>338</v>
      </c>
      <c r="BH275" s="97">
        <f>+BH274</f>
        <v>239.16148064987635</v>
      </c>
      <c r="BI275" s="79">
        <f t="shared" si="1401"/>
        <v>35.87422209748145</v>
      </c>
      <c r="BJ275" s="97">
        <f t="shared" si="1402"/>
        <v>275.03570274735779</v>
      </c>
    </row>
    <row r="276" spans="1:62" s="1" customFormat="1" ht="15.75" x14ac:dyDescent="0.25">
      <c r="A276" s="274" t="s">
        <v>318</v>
      </c>
      <c r="B276" s="208">
        <v>440.39</v>
      </c>
      <c r="C276" s="208">
        <f t="shared" si="1345"/>
        <v>61.654600000000002</v>
      </c>
      <c r="D276" s="208">
        <f t="shared" si="1346"/>
        <v>502.0446</v>
      </c>
      <c r="E276" s="209">
        <v>0.13536000000000001</v>
      </c>
      <c r="F276" s="208">
        <f t="shared" si="1347"/>
        <v>59.611190400000005</v>
      </c>
      <c r="G276" s="208">
        <f t="shared" si="1348"/>
        <v>500.00119039999998</v>
      </c>
      <c r="H276" s="208">
        <f t="shared" si="1349"/>
        <v>70.000166656000005</v>
      </c>
      <c r="I276" s="208">
        <f t="shared" si="1350"/>
        <v>570.00135705599996</v>
      </c>
      <c r="J276" s="209">
        <v>0.06</v>
      </c>
      <c r="K276" s="208">
        <f t="shared" si="1351"/>
        <v>30.000071423999998</v>
      </c>
      <c r="L276" s="208">
        <f t="shared" si="1352"/>
        <v>530.00126182400004</v>
      </c>
      <c r="M276" s="208">
        <f t="shared" si="1353"/>
        <v>74.200176655360011</v>
      </c>
      <c r="N276" s="208">
        <f t="shared" si="1354"/>
        <v>604.20143847936004</v>
      </c>
      <c r="O276" s="210">
        <v>530</v>
      </c>
      <c r="P276" s="211">
        <v>604.20000000000005</v>
      </c>
      <c r="Q276" s="212">
        <v>0.06</v>
      </c>
      <c r="R276" s="211"/>
      <c r="S276" s="209">
        <v>0.05</v>
      </c>
      <c r="T276" s="213">
        <f t="shared" ref="T276" si="1405">+L276*S276</f>
        <v>26.500063091200005</v>
      </c>
      <c r="U276" s="213">
        <f t="shared" ref="U276" si="1406">+L276+T276</f>
        <v>556.50132491520003</v>
      </c>
      <c r="V276" s="208">
        <f>+U276*$V$5</f>
        <v>77.910185488128008</v>
      </c>
      <c r="W276" s="208">
        <f t="shared" ref="W276" si="1407">+U276+V276</f>
        <v>634.41151040332807</v>
      </c>
      <c r="X276" s="214">
        <v>556.5</v>
      </c>
      <c r="Y276" s="211">
        <f t="shared" ref="Y276" si="1408">+X276*$Y$5</f>
        <v>77.910000000000011</v>
      </c>
      <c r="Z276" s="214">
        <f t="shared" ref="Z276" si="1409">+X276+Y276</f>
        <v>634.41</v>
      </c>
      <c r="AA276" s="209">
        <v>0.15</v>
      </c>
      <c r="AB276" s="214">
        <f t="shared" ref="AB276" si="1410">X276*AA276</f>
        <v>83.474999999999994</v>
      </c>
      <c r="AC276" s="215">
        <f t="shared" ref="AC276" si="1411">+X276+AB276</f>
        <v>639.97500000000002</v>
      </c>
      <c r="AD276" s="214">
        <v>639.98</v>
      </c>
      <c r="AE276" s="214">
        <f t="shared" ref="AE276" si="1412">+AD276*$Y$5</f>
        <v>89.597200000000015</v>
      </c>
      <c r="AF276" s="214">
        <f t="shared" ref="AF276" si="1413">+AD276+AE276</f>
        <v>729.57720000000006</v>
      </c>
      <c r="AG276" s="209">
        <v>0.06</v>
      </c>
      <c r="AH276" s="211">
        <f>AD276*AG276</f>
        <v>38.398800000000001</v>
      </c>
      <c r="AI276" s="215">
        <f>+AD276+AH276</f>
        <v>678.37880000000007</v>
      </c>
      <c r="AJ276" s="214">
        <v>678.38</v>
      </c>
      <c r="AK276" s="214">
        <f t="shared" ref="AK276" si="1414">+AJ276*$Y$5</f>
        <v>94.973200000000006</v>
      </c>
      <c r="AL276" s="214">
        <f t="shared" ref="AL276" si="1415">+AJ276+AK276</f>
        <v>773.35320000000002</v>
      </c>
      <c r="AM276" s="216">
        <v>0</v>
      </c>
      <c r="AN276" s="214">
        <f>+AJ276*AM276+AJ276</f>
        <v>678.38</v>
      </c>
      <c r="AO276" s="214">
        <f t="shared" ref="AO276" si="1416">+AN276*$Y$5</f>
        <v>94.973200000000006</v>
      </c>
      <c r="AP276" s="214">
        <f t="shared" ref="AP276" si="1417">+AN276+AO276</f>
        <v>773.35320000000002</v>
      </c>
      <c r="AQ276" s="216">
        <v>0.06</v>
      </c>
      <c r="AR276" s="214">
        <f>+AN276*AQ276+AN276</f>
        <v>719.08280000000002</v>
      </c>
      <c r="AS276" s="214">
        <f t="shared" ref="AS276" si="1418">+AR276*$Y$5</f>
        <v>100.67159200000002</v>
      </c>
      <c r="AT276" s="214">
        <f t="shared" ref="AT276" si="1419">+AR276+AS276</f>
        <v>819.75439200000005</v>
      </c>
      <c r="AU276" s="217">
        <v>6.3600000000000004E-2</v>
      </c>
      <c r="AV276" s="79">
        <f>+AR276*AU276+AR276</f>
        <v>764.81646608000005</v>
      </c>
      <c r="AW276" s="79">
        <f t="shared" ref="AW276" si="1420">+AV276*$Y$5</f>
        <v>107.07430525120002</v>
      </c>
      <c r="AX276" s="79">
        <f t="shared" ref="AX276" si="1421">+AV276+AW276</f>
        <v>871.89077133120009</v>
      </c>
      <c r="AY276" s="268">
        <v>7.0000000000000007E-2</v>
      </c>
      <c r="AZ276" s="79">
        <f>+AV276*AY276+AV276</f>
        <v>818.35361870560007</v>
      </c>
      <c r="BA276" s="79">
        <f t="shared" ref="BA276" si="1422">+AZ276*$BA$5</f>
        <v>122.75304280584001</v>
      </c>
      <c r="BB276" s="79">
        <f t="shared" ref="BB276" si="1423">+AZ276+BA276</f>
        <v>941.10666151144005</v>
      </c>
      <c r="BC276" s="268">
        <v>0.15</v>
      </c>
      <c r="BD276" s="79">
        <f>+AZ276*BC276+AZ276</f>
        <v>941.10666151144005</v>
      </c>
      <c r="BE276" s="79">
        <f t="shared" ref="BE276" si="1424">+BD276*$BA$5</f>
        <v>141.165999226716</v>
      </c>
      <c r="BF276" s="79">
        <f t="shared" ref="BF276" si="1425">+BD276+BE276</f>
        <v>1082.272660738156</v>
      </c>
      <c r="BG276" s="268">
        <v>0.05</v>
      </c>
      <c r="BH276" s="79">
        <f>+BD276*BG276+BD276</f>
        <v>988.16199458701203</v>
      </c>
      <c r="BI276" s="79">
        <f t="shared" si="1401"/>
        <v>148.22429918805179</v>
      </c>
      <c r="BJ276" s="79">
        <f t="shared" si="1402"/>
        <v>1136.3862937750639</v>
      </c>
    </row>
    <row r="277" spans="1:62" s="1" customFormat="1" ht="30" customHeight="1" x14ac:dyDescent="0.25">
      <c r="A277" s="275" t="s">
        <v>393</v>
      </c>
      <c r="B277" s="121"/>
      <c r="C277" s="121"/>
      <c r="D277" s="121"/>
      <c r="E277" s="122"/>
      <c r="F277" s="123"/>
      <c r="G277" s="123"/>
      <c r="H277" s="123"/>
      <c r="I277" s="123"/>
      <c r="J277" s="124"/>
      <c r="K277" s="121"/>
      <c r="L277" s="121"/>
      <c r="M277" s="121"/>
      <c r="N277" s="121"/>
      <c r="O277" s="203"/>
      <c r="P277" s="133"/>
      <c r="Q277" s="204"/>
      <c r="R277" s="48"/>
      <c r="S277" s="124"/>
      <c r="T277" s="121"/>
      <c r="U277" s="121"/>
      <c r="V277" s="121"/>
      <c r="W277" s="121"/>
      <c r="X277" s="128"/>
      <c r="Y277" s="31"/>
      <c r="Z277" s="31"/>
      <c r="AA277" s="30"/>
      <c r="AB277" s="31"/>
      <c r="AC277" s="29"/>
      <c r="AD277" s="128"/>
      <c r="AE277" s="128"/>
      <c r="AF277" s="31"/>
      <c r="AG277" s="30"/>
      <c r="AH277" s="31"/>
      <c r="AI277" s="29"/>
      <c r="AJ277" s="128"/>
      <c r="AK277" s="128"/>
      <c r="AL277" s="31"/>
      <c r="AM277" s="17"/>
      <c r="AN277" s="128"/>
      <c r="AO277" s="128"/>
      <c r="AP277" s="31"/>
      <c r="AQ277" s="20"/>
      <c r="AR277" s="205"/>
      <c r="AS277" s="205"/>
      <c r="AT277" s="206"/>
      <c r="AU277" s="14"/>
      <c r="AV277" s="279" t="s">
        <v>339</v>
      </c>
      <c r="AW277" s="280"/>
      <c r="AX277" s="281"/>
      <c r="AY277" s="4" t="s">
        <v>338</v>
      </c>
      <c r="AZ277" s="279" t="s">
        <v>339</v>
      </c>
      <c r="BA277" s="280"/>
      <c r="BB277" s="281"/>
      <c r="BC277" s="4" t="s">
        <v>338</v>
      </c>
      <c r="BD277" s="79">
        <f>+BD276</f>
        <v>941.10666151144005</v>
      </c>
      <c r="BE277" s="79">
        <f t="shared" ref="BE277" si="1426">+BD277*$BA$5</f>
        <v>141.165999226716</v>
      </c>
      <c r="BF277" s="79">
        <f t="shared" ref="BF277" si="1427">+BD277+BE277</f>
        <v>1082.272660738156</v>
      </c>
      <c r="BG277" s="4" t="s">
        <v>338</v>
      </c>
      <c r="BH277" s="79">
        <f>+BH276</f>
        <v>988.16199458701203</v>
      </c>
      <c r="BI277" s="79">
        <f t="shared" si="1401"/>
        <v>148.22429918805179</v>
      </c>
      <c r="BJ277" s="79">
        <f t="shared" si="1402"/>
        <v>1136.3862937750639</v>
      </c>
    </row>
    <row r="278" spans="1:62" s="1" customFormat="1" ht="15.75" x14ac:dyDescent="0.25">
      <c r="A278" s="202" t="s">
        <v>36</v>
      </c>
      <c r="B278" s="121"/>
      <c r="C278" s="121"/>
      <c r="D278" s="121"/>
      <c r="E278" s="122"/>
      <c r="F278" s="123"/>
      <c r="G278" s="123"/>
      <c r="H278" s="123"/>
      <c r="I278" s="123"/>
      <c r="J278" s="124"/>
      <c r="K278" s="121"/>
      <c r="L278" s="121"/>
      <c r="M278" s="121"/>
      <c r="N278" s="121"/>
      <c r="O278" s="203"/>
      <c r="P278" s="133"/>
      <c r="Q278" s="204"/>
      <c r="R278" s="48"/>
      <c r="S278" s="124"/>
      <c r="T278" s="121"/>
      <c r="U278" s="121"/>
      <c r="V278" s="121"/>
      <c r="W278" s="121"/>
      <c r="X278" s="128"/>
      <c r="Y278" s="31"/>
      <c r="Z278" s="31"/>
      <c r="AA278" s="30"/>
      <c r="AB278" s="31"/>
      <c r="AC278" s="29"/>
      <c r="AD278" s="128"/>
      <c r="AE278" s="128"/>
      <c r="AF278" s="31"/>
      <c r="AG278" s="30"/>
      <c r="AH278" s="31"/>
      <c r="AI278" s="29"/>
      <c r="AJ278" s="128"/>
      <c r="AK278" s="128"/>
      <c r="AL278" s="31"/>
      <c r="AM278" s="17"/>
      <c r="AN278" s="128"/>
      <c r="AO278" s="128"/>
      <c r="AP278" s="31"/>
      <c r="AQ278" s="20"/>
      <c r="AR278" s="205"/>
      <c r="AS278" s="205"/>
      <c r="AT278" s="206"/>
      <c r="AU278" s="14"/>
      <c r="AV278" s="97"/>
      <c r="AW278" s="97"/>
      <c r="AX278" s="207"/>
      <c r="AY278" s="2"/>
      <c r="AZ278" s="97"/>
      <c r="BA278" s="97"/>
      <c r="BB278" s="207"/>
      <c r="BC278" s="2"/>
      <c r="BD278" s="97"/>
      <c r="BE278" s="97"/>
      <c r="BF278" s="207"/>
      <c r="BG278" s="2"/>
      <c r="BH278" s="97"/>
      <c r="BI278" s="97"/>
      <c r="BJ278" s="207"/>
    </row>
    <row r="279" spans="1:62" s="1" customFormat="1" ht="15.75" x14ac:dyDescent="0.25">
      <c r="A279" s="133" t="s">
        <v>52</v>
      </c>
      <c r="B279" s="121">
        <v>440.39</v>
      </c>
      <c r="C279" s="121">
        <f t="shared" si="1345"/>
        <v>61.654600000000002</v>
      </c>
      <c r="D279" s="121">
        <f t="shared" si="1346"/>
        <v>502.0446</v>
      </c>
      <c r="E279" s="122">
        <v>0.13536000000000001</v>
      </c>
      <c r="F279" s="123">
        <f t="shared" si="1347"/>
        <v>59.611190400000005</v>
      </c>
      <c r="G279" s="123">
        <f t="shared" si="1348"/>
        <v>500.00119039999998</v>
      </c>
      <c r="H279" s="123">
        <f t="shared" si="1349"/>
        <v>70.000166656000005</v>
      </c>
      <c r="I279" s="123">
        <f t="shared" si="1350"/>
        <v>570.00135705599996</v>
      </c>
      <c r="J279" s="124">
        <v>0.06</v>
      </c>
      <c r="K279" s="121">
        <f t="shared" si="1351"/>
        <v>30.000071423999998</v>
      </c>
      <c r="L279" s="121">
        <f t="shared" si="1352"/>
        <v>530.00126182400004</v>
      </c>
      <c r="M279" s="121">
        <f t="shared" si="1353"/>
        <v>74.200176655360011</v>
      </c>
      <c r="N279" s="121">
        <f t="shared" si="1354"/>
        <v>604.20143847936004</v>
      </c>
      <c r="O279" s="203">
        <v>530</v>
      </c>
      <c r="P279" s="133">
        <v>604.20000000000005</v>
      </c>
      <c r="Q279" s="126">
        <v>0.06</v>
      </c>
      <c r="R279" s="48"/>
      <c r="S279" s="124">
        <v>0.05</v>
      </c>
      <c r="T279" s="127">
        <f t="shared" ref="T279" si="1428">+L279*S279</f>
        <v>26.500063091200005</v>
      </c>
      <c r="U279" s="127">
        <f t="shared" ref="U279" si="1429">+L279+T279</f>
        <v>556.50132491520003</v>
      </c>
      <c r="V279" s="121">
        <f>+U279*$V$5</f>
        <v>77.910185488128008</v>
      </c>
      <c r="W279" s="121">
        <f t="shared" ref="W279" si="1430">+U279+V279</f>
        <v>634.41151040332807</v>
      </c>
      <c r="X279" s="128">
        <v>556.5</v>
      </c>
      <c r="Y279" s="31">
        <f t="shared" ref="Y279" si="1431">+X279*$Y$5</f>
        <v>77.910000000000011</v>
      </c>
      <c r="Z279" s="128">
        <f t="shared" ref="Z279" si="1432">+X279+Y279</f>
        <v>634.41</v>
      </c>
      <c r="AA279" s="30">
        <v>0.15</v>
      </c>
      <c r="AB279" s="128">
        <f t="shared" ref="AB279" si="1433">X279*AA279</f>
        <v>83.474999999999994</v>
      </c>
      <c r="AC279" s="29">
        <f t="shared" ref="AC279" si="1434">+X279+AB279</f>
        <v>639.97500000000002</v>
      </c>
      <c r="AD279" s="128">
        <v>639.98</v>
      </c>
      <c r="AE279" s="128">
        <f t="shared" ref="AE279" si="1435">+AD279*$Y$5</f>
        <v>89.597200000000015</v>
      </c>
      <c r="AF279" s="128">
        <f t="shared" ref="AF279" si="1436">+AD279+AE279</f>
        <v>729.57720000000006</v>
      </c>
      <c r="AG279" s="49">
        <v>0.06</v>
      </c>
      <c r="AH279" s="48">
        <f>AD279*AG279</f>
        <v>38.398800000000001</v>
      </c>
      <c r="AI279" s="50">
        <f>+AD279+AH279</f>
        <v>678.37880000000007</v>
      </c>
      <c r="AJ279" s="128">
        <v>678.38</v>
      </c>
      <c r="AK279" s="128">
        <f t="shared" ref="AK279" si="1437">+AJ279*$Y$5</f>
        <v>94.973200000000006</v>
      </c>
      <c r="AL279" s="128">
        <f t="shared" ref="AL279" si="1438">+AJ279+AK279</f>
        <v>773.35320000000002</v>
      </c>
      <c r="AM279" s="134">
        <v>0.1</v>
      </c>
      <c r="AN279" s="128">
        <f>+AJ279*AM279+AJ279</f>
        <v>746.21799999999996</v>
      </c>
      <c r="AO279" s="128">
        <f t="shared" ref="AO279" si="1439">+AN279*$Y$5</f>
        <v>104.47052000000001</v>
      </c>
      <c r="AP279" s="128">
        <f t="shared" ref="AP279" si="1440">+AN279+AO279</f>
        <v>850.68851999999993</v>
      </c>
      <c r="AQ279" s="20">
        <v>0.06</v>
      </c>
      <c r="AR279" s="205">
        <f>+AN279*AQ279+AN279</f>
        <v>790.99108000000001</v>
      </c>
      <c r="AS279" s="205">
        <f t="shared" ref="AS279" si="1441">+AR279*$Y$5</f>
        <v>110.73875120000001</v>
      </c>
      <c r="AT279" s="205">
        <f t="shared" ref="AT279" si="1442">+AR279+AS279</f>
        <v>901.72983120000004</v>
      </c>
      <c r="AU279" s="14">
        <v>6.3600000000000004E-2</v>
      </c>
      <c r="AV279" s="97">
        <f>+AR279*AU279+AR279</f>
        <v>841.29811268800006</v>
      </c>
      <c r="AW279" s="97">
        <f t="shared" ref="AW279" si="1443">+AV279*$Y$5</f>
        <v>117.78173577632002</v>
      </c>
      <c r="AX279" s="97">
        <f t="shared" ref="AX279" si="1444">+AV279+AW279</f>
        <v>959.07984846432009</v>
      </c>
      <c r="AY279" s="268">
        <v>7.0000000000000007E-2</v>
      </c>
      <c r="AZ279" s="97">
        <f>+AV279*AY279+AV279</f>
        <v>900.18898057616002</v>
      </c>
      <c r="BA279" s="79">
        <f t="shared" ref="BA279" si="1445">+AZ279*$BA$5</f>
        <v>135.02834708642399</v>
      </c>
      <c r="BB279" s="97">
        <f t="shared" ref="BB279" si="1446">+AZ279+BA279</f>
        <v>1035.217327662584</v>
      </c>
      <c r="BC279" s="268">
        <v>0.15</v>
      </c>
      <c r="BD279" s="97">
        <f>+AZ279*BC279+AZ279</f>
        <v>1035.217327662584</v>
      </c>
      <c r="BE279" s="79">
        <f t="shared" ref="BE279:BE280" si="1447">+BD279*$BA$5</f>
        <v>155.28259914938761</v>
      </c>
      <c r="BF279" s="97">
        <f t="shared" ref="BF279:BF280" si="1448">+BD279+BE279</f>
        <v>1190.4999268119716</v>
      </c>
      <c r="BG279" s="268">
        <v>0.05</v>
      </c>
      <c r="BH279" s="97">
        <f>+BD279*BG279+BD279</f>
        <v>1086.9781940457133</v>
      </c>
      <c r="BI279" s="79">
        <f t="shared" ref="BI279:BI280" si="1449">+BH279*$BA$5</f>
        <v>163.04672910685699</v>
      </c>
      <c r="BJ279" s="97">
        <f t="shared" ref="BJ279:BJ280" si="1450">+BH279+BI279</f>
        <v>1250.0249231525702</v>
      </c>
    </row>
    <row r="280" spans="1:62" s="1" customFormat="1" ht="30.75" customHeight="1" x14ac:dyDescent="0.25">
      <c r="A280" s="275" t="s">
        <v>393</v>
      </c>
      <c r="B280" s="121"/>
      <c r="C280" s="121"/>
      <c r="D280" s="121"/>
      <c r="E280" s="122"/>
      <c r="F280" s="123"/>
      <c r="G280" s="123"/>
      <c r="H280" s="123"/>
      <c r="I280" s="123"/>
      <c r="J280" s="124"/>
      <c r="K280" s="121"/>
      <c r="L280" s="121"/>
      <c r="M280" s="121"/>
      <c r="N280" s="121"/>
      <c r="O280" s="203"/>
      <c r="P280" s="133"/>
      <c r="Q280" s="204"/>
      <c r="R280" s="48"/>
      <c r="S280" s="124"/>
      <c r="T280" s="121"/>
      <c r="U280" s="121"/>
      <c r="V280" s="121"/>
      <c r="W280" s="121"/>
      <c r="X280" s="128"/>
      <c r="Y280" s="31"/>
      <c r="Z280" s="31"/>
      <c r="AA280" s="30"/>
      <c r="AB280" s="31"/>
      <c r="AC280" s="29"/>
      <c r="AD280" s="128"/>
      <c r="AE280" s="128"/>
      <c r="AF280" s="31"/>
      <c r="AG280" s="30"/>
      <c r="AH280" s="31"/>
      <c r="AI280" s="29"/>
      <c r="AJ280" s="128"/>
      <c r="AK280" s="128"/>
      <c r="AL280" s="31"/>
      <c r="AM280" s="17"/>
      <c r="AN280" s="128"/>
      <c r="AO280" s="128"/>
      <c r="AP280" s="31"/>
      <c r="AQ280" s="20"/>
      <c r="AR280" s="205"/>
      <c r="AS280" s="205"/>
      <c r="AT280" s="206"/>
      <c r="AU280" s="14"/>
      <c r="AV280" s="279" t="s">
        <v>339</v>
      </c>
      <c r="AW280" s="280"/>
      <c r="AX280" s="281"/>
      <c r="AY280" s="4" t="s">
        <v>338</v>
      </c>
      <c r="AZ280" s="279" t="s">
        <v>339</v>
      </c>
      <c r="BA280" s="280"/>
      <c r="BB280" s="281"/>
      <c r="BC280" s="4" t="s">
        <v>338</v>
      </c>
      <c r="BD280" s="79">
        <f>+BD279</f>
        <v>1035.217327662584</v>
      </c>
      <c r="BE280" s="79">
        <f t="shared" si="1447"/>
        <v>155.28259914938761</v>
      </c>
      <c r="BF280" s="79">
        <f t="shared" si="1448"/>
        <v>1190.4999268119716</v>
      </c>
      <c r="BG280" s="4" t="s">
        <v>338</v>
      </c>
      <c r="BH280" s="79">
        <f>+BH279</f>
        <v>1086.9781940457133</v>
      </c>
      <c r="BI280" s="79">
        <f t="shared" si="1449"/>
        <v>163.04672910685699</v>
      </c>
      <c r="BJ280" s="79">
        <f t="shared" si="1450"/>
        <v>1250.0249231525702</v>
      </c>
    </row>
    <row r="281" spans="1:62" s="1" customFormat="1" ht="15.75" x14ac:dyDescent="0.25">
      <c r="A281" s="136" t="s">
        <v>38</v>
      </c>
      <c r="B281" s="136"/>
      <c r="C281" s="136"/>
      <c r="D281" s="136"/>
      <c r="E281" s="136"/>
      <c r="F281" s="136"/>
      <c r="G281" s="136"/>
      <c r="H281" s="136"/>
      <c r="I281" s="136"/>
      <c r="J281" s="136"/>
      <c r="K281" s="136"/>
      <c r="L281" s="136"/>
      <c r="M281" s="136"/>
      <c r="N281" s="136"/>
      <c r="O281" s="188"/>
      <c r="P281" s="136"/>
      <c r="Q281" s="22"/>
      <c r="R281" s="138"/>
      <c r="S281" s="136"/>
      <c r="T281" s="136"/>
      <c r="U281" s="136"/>
      <c r="V281" s="136"/>
      <c r="W281" s="136"/>
      <c r="X281" s="129"/>
      <c r="Y281" s="138"/>
      <c r="Z281" s="138"/>
      <c r="AA281" s="139"/>
      <c r="AB281" s="138"/>
      <c r="AC281" s="29"/>
      <c r="AD281" s="129"/>
      <c r="AE281" s="129"/>
      <c r="AF281" s="138"/>
      <c r="AG281" s="30"/>
      <c r="AH281" s="31"/>
      <c r="AI281" s="29"/>
      <c r="AJ281" s="129"/>
      <c r="AK281" s="129"/>
      <c r="AL281" s="138"/>
      <c r="AM281" s="17"/>
      <c r="AN281" s="129"/>
      <c r="AO281" s="129"/>
      <c r="AP281" s="138"/>
      <c r="AQ281" s="20"/>
      <c r="AR281" s="173"/>
      <c r="AS281" s="173"/>
      <c r="AT281" s="189"/>
      <c r="AU281" s="14"/>
      <c r="AV281" s="131"/>
      <c r="AW281" s="131"/>
      <c r="AX281" s="140"/>
      <c r="AY281" s="2"/>
      <c r="AZ281" s="131"/>
      <c r="BA281" s="131"/>
      <c r="BB281" s="140"/>
      <c r="BC281" s="2"/>
      <c r="BD281" s="131"/>
      <c r="BE281" s="131"/>
      <c r="BF281" s="140"/>
      <c r="BG281" s="2"/>
      <c r="BH281" s="131"/>
      <c r="BI281" s="131"/>
      <c r="BJ281" s="140"/>
    </row>
    <row r="282" spans="1:62" s="1" customFormat="1" ht="15.75" x14ac:dyDescent="0.25">
      <c r="A282" s="133" t="s">
        <v>52</v>
      </c>
      <c r="B282" s="121">
        <v>587.17999999999995</v>
      </c>
      <c r="C282" s="121">
        <f t="shared" ref="C282" si="1451">+B282*$C$5</f>
        <v>82.205200000000005</v>
      </c>
      <c r="D282" s="121">
        <f t="shared" ref="D282" si="1452">+B282+C282</f>
        <v>669.38519999999994</v>
      </c>
      <c r="E282" s="122">
        <v>0.107</v>
      </c>
      <c r="F282" s="123">
        <f t="shared" ref="F282" si="1453">+B282*E282</f>
        <v>62.828259999999993</v>
      </c>
      <c r="G282" s="123">
        <f t="shared" ref="G282" si="1454">+B282+F282</f>
        <v>650.00825999999995</v>
      </c>
      <c r="H282" s="123">
        <f t="shared" ref="H282" si="1455">+G282*$H$5</f>
        <v>91.001156399999999</v>
      </c>
      <c r="I282" s="123">
        <f t="shared" ref="I282" si="1456">+G282+H282</f>
        <v>741.00941639999996</v>
      </c>
      <c r="J282" s="124">
        <v>0.06</v>
      </c>
      <c r="K282" s="121">
        <f t="shared" ref="K282" si="1457">+G282*J282</f>
        <v>39.000495599999994</v>
      </c>
      <c r="L282" s="121">
        <f t="shared" ref="L282" si="1458">+G282+K282</f>
        <v>689.00875559999997</v>
      </c>
      <c r="M282" s="121">
        <f t="shared" ref="M282" si="1459">+L282*$M$5</f>
        <v>96.461225784000007</v>
      </c>
      <c r="N282" s="121">
        <f t="shared" ref="N282" si="1460">+L282+M282</f>
        <v>785.46998138399999</v>
      </c>
      <c r="O282" s="203">
        <v>689</v>
      </c>
      <c r="P282" s="133">
        <v>785.46</v>
      </c>
      <c r="Q282" s="126">
        <v>0.06</v>
      </c>
      <c r="R282" s="48"/>
      <c r="S282" s="124">
        <v>0.05</v>
      </c>
      <c r="T282" s="127">
        <f t="shared" ref="T282" si="1461">+L282*S282</f>
        <v>34.450437780000001</v>
      </c>
      <c r="U282" s="127">
        <f t="shared" ref="U282" si="1462">+L282+T282</f>
        <v>723.45919337999999</v>
      </c>
      <c r="V282" s="121">
        <f>+U282*$V$5</f>
        <v>101.28428707320001</v>
      </c>
      <c r="W282" s="121">
        <f t="shared" ref="W282" si="1463">+U282+V282</f>
        <v>824.74348045319994</v>
      </c>
      <c r="X282" s="128">
        <v>723.46</v>
      </c>
      <c r="Y282" s="31">
        <f t="shared" ref="Y282" si="1464">+X282*$Y$5</f>
        <v>101.28440000000002</v>
      </c>
      <c r="Z282" s="128">
        <f t="shared" ref="Z282" si="1465">+X282+Y282</f>
        <v>824.74440000000004</v>
      </c>
      <c r="AA282" s="30">
        <v>0.15</v>
      </c>
      <c r="AB282" s="128">
        <f t="shared" ref="AB282" si="1466">X282*AA282</f>
        <v>108.51900000000001</v>
      </c>
      <c r="AC282" s="29">
        <f t="shared" ref="AC282" si="1467">+X282+AB282</f>
        <v>831.97900000000004</v>
      </c>
      <c r="AD282" s="128">
        <v>831.98</v>
      </c>
      <c r="AE282" s="128">
        <f t="shared" ref="AE282" si="1468">+AD282*$Y$5</f>
        <v>116.47720000000001</v>
      </c>
      <c r="AF282" s="128">
        <f t="shared" ref="AF282" si="1469">+AD282+AE282</f>
        <v>948.45720000000006</v>
      </c>
      <c r="AG282" s="49">
        <v>0.06</v>
      </c>
      <c r="AH282" s="48">
        <f>AD282*AG282</f>
        <v>49.918799999999997</v>
      </c>
      <c r="AI282" s="50">
        <f>+AD282+AH282</f>
        <v>881.89880000000005</v>
      </c>
      <c r="AJ282" s="128">
        <v>881.9</v>
      </c>
      <c r="AK282" s="128">
        <f t="shared" ref="AK282" si="1470">+AJ282*$Y$5</f>
        <v>123.46600000000001</v>
      </c>
      <c r="AL282" s="128">
        <f t="shared" ref="AL282" si="1471">+AJ282+AK282</f>
        <v>1005.366</v>
      </c>
      <c r="AM282" s="134">
        <v>0.1</v>
      </c>
      <c r="AN282" s="128">
        <f>+AJ282*AM282+AJ282</f>
        <v>970.08999999999992</v>
      </c>
      <c r="AO282" s="128">
        <f t="shared" ref="AO282" si="1472">+AN282*$Y$5</f>
        <v>135.8126</v>
      </c>
      <c r="AP282" s="128">
        <f t="shared" ref="AP282" si="1473">+AN282+AO282</f>
        <v>1105.9025999999999</v>
      </c>
      <c r="AQ282" s="20">
        <v>0.06</v>
      </c>
      <c r="AR282" s="205">
        <f>+AN282*AQ282+AN282</f>
        <v>1028.2954</v>
      </c>
      <c r="AS282" s="205">
        <f t="shared" ref="AS282" si="1474">+AR282*$Y$5</f>
        <v>143.96135600000002</v>
      </c>
      <c r="AT282" s="205">
        <f t="shared" ref="AT282" si="1475">+AR282+AS282</f>
        <v>1172.256756</v>
      </c>
      <c r="AU282" s="14">
        <v>6.3600000000000004E-2</v>
      </c>
      <c r="AV282" s="97">
        <f>+AR282*AU282+AR282</f>
        <v>1093.69498744</v>
      </c>
      <c r="AW282" s="97">
        <f t="shared" ref="AW282" si="1476">+AV282*$Y$5</f>
        <v>153.11729824160003</v>
      </c>
      <c r="AX282" s="97">
        <f t="shared" ref="AX282" si="1477">+AV282+AW282</f>
        <v>1246.8122856816001</v>
      </c>
      <c r="AY282" s="268">
        <v>7.0000000000000007E-2</v>
      </c>
      <c r="AZ282" s="97">
        <f>+AV282*AY282+AV282</f>
        <v>1170.2536365608</v>
      </c>
      <c r="BA282" s="79">
        <f t="shared" ref="BA282" si="1478">+AZ282*$BA$5</f>
        <v>175.53804548412</v>
      </c>
      <c r="BB282" s="97">
        <f t="shared" ref="BB282" si="1479">+AZ282+BA282</f>
        <v>1345.79168204492</v>
      </c>
      <c r="BC282" s="268">
        <v>0.06</v>
      </c>
      <c r="BD282" s="97">
        <f>+AZ282*BC282+AZ282</f>
        <v>1240.4688547544481</v>
      </c>
      <c r="BE282" s="79">
        <f t="shared" ref="BE282" si="1480">+BD282*$BA$5</f>
        <v>186.07032821316722</v>
      </c>
      <c r="BF282" s="97">
        <f t="shared" ref="BF282" si="1481">+BD282+BE282</f>
        <v>1426.5391829676153</v>
      </c>
      <c r="BG282" s="268">
        <v>0.05</v>
      </c>
      <c r="BH282" s="97">
        <f>+BD282*BG282+BD282</f>
        <v>1302.4922974921706</v>
      </c>
      <c r="BI282" s="79">
        <f t="shared" ref="BI282:BI283" si="1482">+BH282*$BA$5</f>
        <v>195.37384462382559</v>
      </c>
      <c r="BJ282" s="97">
        <f t="shared" ref="BJ282:BJ283" si="1483">+BH282+BI282</f>
        <v>1497.8661421159961</v>
      </c>
    </row>
    <row r="283" spans="1:62" s="1" customFormat="1" ht="30.75" customHeight="1" x14ac:dyDescent="0.25">
      <c r="A283" s="275" t="s">
        <v>393</v>
      </c>
      <c r="B283" s="121"/>
      <c r="C283" s="121"/>
      <c r="D283" s="121"/>
      <c r="E283" s="122"/>
      <c r="F283" s="123"/>
      <c r="G283" s="123"/>
      <c r="H283" s="123"/>
      <c r="I283" s="123"/>
      <c r="J283" s="124"/>
      <c r="K283" s="121"/>
      <c r="L283" s="121"/>
      <c r="M283" s="121"/>
      <c r="N283" s="121"/>
      <c r="O283" s="203"/>
      <c r="P283" s="133"/>
      <c r="Q283" s="204"/>
      <c r="R283" s="48"/>
      <c r="S283" s="124"/>
      <c r="T283" s="121"/>
      <c r="U283" s="121"/>
      <c r="V283" s="121"/>
      <c r="W283" s="121"/>
      <c r="X283" s="128"/>
      <c r="Y283" s="31"/>
      <c r="Z283" s="31"/>
      <c r="AA283" s="30"/>
      <c r="AB283" s="31"/>
      <c r="AC283" s="29"/>
      <c r="AD283" s="128"/>
      <c r="AE283" s="128"/>
      <c r="AF283" s="31"/>
      <c r="AG283" s="30"/>
      <c r="AH283" s="31"/>
      <c r="AI283" s="29"/>
      <c r="AJ283" s="128"/>
      <c r="AK283" s="128"/>
      <c r="AL283" s="31"/>
      <c r="AM283" s="17"/>
      <c r="AN283" s="128"/>
      <c r="AO283" s="128"/>
      <c r="AP283" s="31"/>
      <c r="AQ283" s="20"/>
      <c r="AR283" s="205"/>
      <c r="AS283" s="205"/>
      <c r="AT283" s="206"/>
      <c r="AU283" s="14"/>
      <c r="AV283" s="279" t="s">
        <v>339</v>
      </c>
      <c r="AW283" s="280"/>
      <c r="AX283" s="281"/>
      <c r="AY283" s="4" t="s">
        <v>338</v>
      </c>
      <c r="AZ283" s="279" t="s">
        <v>339</v>
      </c>
      <c r="BA283" s="280"/>
      <c r="BB283" s="281"/>
      <c r="BC283" s="4" t="s">
        <v>338</v>
      </c>
      <c r="BD283" s="97">
        <f>+BD282</f>
        <v>1240.4688547544481</v>
      </c>
      <c r="BE283" s="79">
        <f t="shared" ref="BE283" si="1484">+BD283*$BA$5</f>
        <v>186.07032821316722</v>
      </c>
      <c r="BF283" s="97">
        <f t="shared" ref="BF283" si="1485">+BD283+BE283</f>
        <v>1426.5391829676153</v>
      </c>
      <c r="BG283" s="4" t="s">
        <v>338</v>
      </c>
      <c r="BH283" s="97">
        <f>+BH282</f>
        <v>1302.4922974921706</v>
      </c>
      <c r="BI283" s="79">
        <f t="shared" si="1482"/>
        <v>195.37384462382559</v>
      </c>
      <c r="BJ283" s="97">
        <f t="shared" si="1483"/>
        <v>1497.8661421159961</v>
      </c>
    </row>
    <row r="284" spans="1:62" s="1" customFormat="1" ht="15.75" x14ac:dyDescent="0.25">
      <c r="A284" s="136" t="s">
        <v>39</v>
      </c>
      <c r="B284" s="136"/>
      <c r="C284" s="136"/>
      <c r="D284" s="136"/>
      <c r="E284" s="136"/>
      <c r="F284" s="136"/>
      <c r="G284" s="136"/>
      <c r="H284" s="136"/>
      <c r="I284" s="136"/>
      <c r="J284" s="136"/>
      <c r="K284" s="136"/>
      <c r="L284" s="136"/>
      <c r="M284" s="136"/>
      <c r="N284" s="136"/>
      <c r="O284" s="188"/>
      <c r="P284" s="136"/>
      <c r="Q284" s="22"/>
      <c r="R284" s="48"/>
      <c r="S284" s="136"/>
      <c r="T284" s="136"/>
      <c r="U284" s="136"/>
      <c r="V284" s="136"/>
      <c r="W284" s="136"/>
      <c r="X284" s="129"/>
      <c r="Y284" s="138"/>
      <c r="Z284" s="138"/>
      <c r="AA284" s="139"/>
      <c r="AB284" s="138"/>
      <c r="AC284" s="29"/>
      <c r="AD284" s="129"/>
      <c r="AE284" s="129"/>
      <c r="AF284" s="138"/>
      <c r="AG284" s="30"/>
      <c r="AH284" s="31"/>
      <c r="AI284" s="29"/>
      <c r="AJ284" s="129"/>
      <c r="AK284" s="129"/>
      <c r="AL284" s="138"/>
      <c r="AM284" s="17"/>
      <c r="AN284" s="129"/>
      <c r="AO284" s="129"/>
      <c r="AP284" s="138"/>
      <c r="AQ284" s="20"/>
      <c r="AR284" s="173"/>
      <c r="AS284" s="173"/>
      <c r="AT284" s="189"/>
      <c r="AU284" s="14"/>
      <c r="AV284" s="131"/>
      <c r="AW284" s="131"/>
      <c r="AX284" s="140"/>
      <c r="AY284" s="2"/>
      <c r="AZ284" s="131"/>
      <c r="BA284" s="131"/>
      <c r="BB284" s="140"/>
      <c r="BC284" s="2"/>
      <c r="BD284" s="131"/>
      <c r="BE284" s="131"/>
      <c r="BF284" s="140"/>
      <c r="BG284" s="2"/>
      <c r="BH284" s="131"/>
      <c r="BI284" s="131"/>
      <c r="BJ284" s="140"/>
    </row>
    <row r="285" spans="1:62" s="1" customFormat="1" ht="15.75" x14ac:dyDescent="0.25">
      <c r="A285" s="133" t="s">
        <v>52</v>
      </c>
      <c r="B285" s="121">
        <v>70.010000000000005</v>
      </c>
      <c r="C285" s="121">
        <f t="shared" ref="C285" si="1486">+B285*$C$5</f>
        <v>9.801400000000001</v>
      </c>
      <c r="D285" s="121">
        <f t="shared" ref="D285" si="1487">+B285+C285</f>
        <v>79.811400000000006</v>
      </c>
      <c r="E285" s="122">
        <v>0.28560000000000002</v>
      </c>
      <c r="F285" s="123">
        <f t="shared" ref="F285" si="1488">+B285*E285</f>
        <v>19.994856000000002</v>
      </c>
      <c r="G285" s="123">
        <f t="shared" ref="G285" si="1489">+B285+F285</f>
        <v>90.004856000000004</v>
      </c>
      <c r="H285" s="123">
        <f t="shared" ref="H285" si="1490">+G285*$H$5</f>
        <v>12.600679840000002</v>
      </c>
      <c r="I285" s="123">
        <f t="shared" ref="I285" si="1491">+G285+H285</f>
        <v>102.60553584</v>
      </c>
      <c r="J285" s="124">
        <v>0.06</v>
      </c>
      <c r="K285" s="121">
        <f t="shared" ref="K285" si="1492">+G285*J285</f>
        <v>5.4002913599999998</v>
      </c>
      <c r="L285" s="121">
        <f t="shared" ref="L285" si="1493">+G285+K285</f>
        <v>95.405147360000001</v>
      </c>
      <c r="M285" s="121">
        <f t="shared" ref="M285" si="1494">+L285*$M$5</f>
        <v>13.356720630400002</v>
      </c>
      <c r="N285" s="121">
        <f t="shared" ref="N285" si="1495">+L285+M285</f>
        <v>108.76186799040001</v>
      </c>
      <c r="O285" s="203">
        <v>95.4</v>
      </c>
      <c r="P285" s="133">
        <v>108.76</v>
      </c>
      <c r="Q285" s="126">
        <v>0.06</v>
      </c>
      <c r="R285" s="48"/>
      <c r="S285" s="124">
        <v>0.05</v>
      </c>
      <c r="T285" s="127">
        <f t="shared" ref="T285" si="1496">+L285*S285</f>
        <v>4.7702573680000002</v>
      </c>
      <c r="U285" s="127">
        <f t="shared" ref="U285" si="1497">+L285+T285</f>
        <v>100.175404728</v>
      </c>
      <c r="V285" s="121">
        <f>+U285*$V$5</f>
        <v>14.024556661920002</v>
      </c>
      <c r="W285" s="121">
        <f t="shared" ref="W285" si="1498">+U285+V285</f>
        <v>114.19996138992001</v>
      </c>
      <c r="X285" s="128">
        <v>100.17</v>
      </c>
      <c r="Y285" s="31">
        <f t="shared" ref="Y285" si="1499">+X285*$Y$5</f>
        <v>14.023800000000001</v>
      </c>
      <c r="Z285" s="128">
        <f t="shared" ref="Z285" si="1500">+X285+Y285</f>
        <v>114.19380000000001</v>
      </c>
      <c r="AA285" s="30">
        <v>0.15</v>
      </c>
      <c r="AB285" s="128">
        <f t="shared" ref="AB285" si="1501">X285*AA285</f>
        <v>15.025499999999999</v>
      </c>
      <c r="AC285" s="29">
        <f t="shared" ref="AC285" si="1502">+X285+AB285</f>
        <v>115.1955</v>
      </c>
      <c r="AD285" s="128">
        <v>115.2</v>
      </c>
      <c r="AE285" s="128">
        <f t="shared" ref="AE285" si="1503">+AD285*$Y$5</f>
        <v>16.128000000000004</v>
      </c>
      <c r="AF285" s="128">
        <f t="shared" ref="AF285" si="1504">+AD285+AE285</f>
        <v>131.328</v>
      </c>
      <c r="AG285" s="49">
        <v>0.06</v>
      </c>
      <c r="AH285" s="48">
        <f>AD285*AG285</f>
        <v>6.9119999999999999</v>
      </c>
      <c r="AI285" s="50">
        <f>+AD285+AH285</f>
        <v>122.11200000000001</v>
      </c>
      <c r="AJ285" s="128">
        <v>122.11</v>
      </c>
      <c r="AK285" s="128">
        <f t="shared" ref="AK285" si="1505">+AJ285*$Y$5</f>
        <v>17.095400000000001</v>
      </c>
      <c r="AL285" s="128">
        <f t="shared" ref="AL285" si="1506">+AJ285+AK285</f>
        <v>139.2054</v>
      </c>
      <c r="AM285" s="134">
        <v>0.1</v>
      </c>
      <c r="AN285" s="128">
        <f>+AJ285*AM285+AJ285</f>
        <v>134.321</v>
      </c>
      <c r="AO285" s="128">
        <f t="shared" ref="AO285" si="1507">+AN285*$Y$5</f>
        <v>18.804940000000002</v>
      </c>
      <c r="AP285" s="128">
        <f t="shared" ref="AP285" si="1508">+AN285+AO285</f>
        <v>153.12594000000001</v>
      </c>
      <c r="AQ285" s="20">
        <v>0.06</v>
      </c>
      <c r="AR285" s="205">
        <f>+AN285*AQ285+AN285</f>
        <v>142.38025999999999</v>
      </c>
      <c r="AS285" s="205">
        <f t="shared" ref="AS285" si="1509">+AR285*$Y$5</f>
        <v>19.933236400000002</v>
      </c>
      <c r="AT285" s="205">
        <f t="shared" ref="AT285" si="1510">+AR285+AS285</f>
        <v>162.31349639999999</v>
      </c>
      <c r="AU285" s="14">
        <v>6.3600000000000004E-2</v>
      </c>
      <c r="AV285" s="97">
        <f>+AR285*AU285+AR285</f>
        <v>151.43564453599998</v>
      </c>
      <c r="AW285" s="97">
        <f t="shared" ref="AW285" si="1511">+AV285*$Y$5</f>
        <v>21.200990235039999</v>
      </c>
      <c r="AX285" s="97">
        <f t="shared" ref="AX285" si="1512">+AV285+AW285</f>
        <v>172.63663477103998</v>
      </c>
      <c r="AY285" s="268">
        <v>7.0000000000000007E-2</v>
      </c>
      <c r="AZ285" s="97">
        <f>+AV285*AY285+AV285</f>
        <v>162.03613965352</v>
      </c>
      <c r="BA285" s="79">
        <f t="shared" ref="BA285" si="1513">+AZ285*$BA$5</f>
        <v>24.305420948027997</v>
      </c>
      <c r="BB285" s="97">
        <f t="shared" ref="BB285" si="1514">+AZ285+BA285</f>
        <v>186.341560601548</v>
      </c>
      <c r="BC285" s="268">
        <v>0.06</v>
      </c>
      <c r="BD285" s="97">
        <f>+AZ285*BC285+AZ285</f>
        <v>171.75830803273121</v>
      </c>
      <c r="BE285" s="79">
        <f t="shared" ref="BE285" si="1515">+BD285*$BA$5</f>
        <v>25.76374620490968</v>
      </c>
      <c r="BF285" s="97">
        <f t="shared" ref="BF285" si="1516">+BD285+BE285</f>
        <v>197.52205423764087</v>
      </c>
      <c r="BG285" s="268">
        <v>0.05</v>
      </c>
      <c r="BH285" s="97">
        <f>+BD285*BG285+BD285</f>
        <v>180.34622343436777</v>
      </c>
      <c r="BI285" s="79">
        <f t="shared" ref="BI285" si="1517">+BH285*$BA$5</f>
        <v>27.051933515155167</v>
      </c>
      <c r="BJ285" s="97">
        <f t="shared" ref="BJ285" si="1518">+BH285+BI285</f>
        <v>207.39815694952293</v>
      </c>
    </row>
    <row r="286" spans="1:62" s="1" customFormat="1" ht="15.75" x14ac:dyDescent="0.25">
      <c r="A286" s="133" t="s">
        <v>404</v>
      </c>
      <c r="B286" s="121"/>
      <c r="C286" s="121"/>
      <c r="D286" s="121"/>
      <c r="E286" s="122"/>
      <c r="F286" s="123"/>
      <c r="G286" s="123"/>
      <c r="H286" s="123"/>
      <c r="I286" s="123"/>
      <c r="J286" s="124"/>
      <c r="K286" s="121"/>
      <c r="L286" s="121"/>
      <c r="M286" s="121"/>
      <c r="N286" s="121"/>
      <c r="O286" s="203"/>
      <c r="P286" s="133"/>
      <c r="Q286" s="204"/>
      <c r="R286" s="48"/>
      <c r="S286" s="124"/>
      <c r="T286" s="121"/>
      <c r="U286" s="121"/>
      <c r="V286" s="121"/>
      <c r="W286" s="121"/>
      <c r="X286" s="128"/>
      <c r="Y286" s="31"/>
      <c r="Z286" s="31"/>
      <c r="AA286" s="30"/>
      <c r="AB286" s="31"/>
      <c r="AC286" s="29"/>
      <c r="AD286" s="128"/>
      <c r="AE286" s="128"/>
      <c r="AF286" s="31"/>
      <c r="AG286" s="30"/>
      <c r="AH286" s="31"/>
      <c r="AI286" s="29"/>
      <c r="AJ286" s="128"/>
      <c r="AK286" s="128"/>
      <c r="AL286" s="31"/>
      <c r="AM286" s="17"/>
      <c r="AN286" s="128"/>
      <c r="AO286" s="128"/>
      <c r="AP286" s="31"/>
      <c r="AQ286" s="20"/>
      <c r="AR286" s="205"/>
      <c r="AS286" s="205"/>
      <c r="AT286" s="206"/>
      <c r="AU286" s="14"/>
      <c r="AV286" s="279"/>
      <c r="AW286" s="280"/>
      <c r="AX286" s="281"/>
      <c r="AY286" s="4"/>
      <c r="AZ286" s="279"/>
      <c r="BA286" s="280"/>
      <c r="BB286" s="281"/>
      <c r="BC286" s="4"/>
      <c r="BD286" s="279" t="s">
        <v>339</v>
      </c>
      <c r="BE286" s="280"/>
      <c r="BF286" s="281"/>
      <c r="BG286" s="4"/>
      <c r="BH286" s="279" t="s">
        <v>339</v>
      </c>
      <c r="BI286" s="280"/>
      <c r="BJ286" s="281"/>
    </row>
    <row r="287" spans="1:62" s="1" customFormat="1" ht="15.75" hidden="1" x14ac:dyDescent="0.25">
      <c r="A287" s="218" t="s">
        <v>54</v>
      </c>
      <c r="B287" s="219"/>
      <c r="C287" s="219"/>
      <c r="D287" s="219"/>
      <c r="E287" s="218"/>
      <c r="F287" s="218"/>
      <c r="G287" s="218"/>
      <c r="H287" s="218"/>
      <c r="I287" s="218"/>
      <c r="J287" s="219"/>
      <c r="K287" s="219"/>
      <c r="L287" s="219"/>
      <c r="M287" s="219"/>
      <c r="N287" s="219"/>
      <c r="O287" s="218"/>
      <c r="P287" s="220"/>
      <c r="Q287" s="221"/>
      <c r="R287" s="48"/>
      <c r="S287" s="219"/>
      <c r="T287" s="219"/>
      <c r="U287" s="219"/>
      <c r="V287" s="219"/>
      <c r="W287" s="219"/>
      <c r="X287" s="143"/>
      <c r="Y287" s="143"/>
      <c r="Z287" s="143"/>
      <c r="AA287" s="222"/>
      <c r="AB287" s="143"/>
      <c r="AC287" s="50"/>
      <c r="AD287" s="172"/>
      <c r="AE287" s="172"/>
      <c r="AF287" s="143"/>
      <c r="AG287" s="30"/>
      <c r="AH287" s="31"/>
      <c r="AI287" s="29"/>
      <c r="AJ287" s="172"/>
      <c r="AK287" s="172"/>
      <c r="AL287" s="143"/>
      <c r="AM287" s="17"/>
      <c r="AN287" s="172"/>
      <c r="AO287" s="172"/>
      <c r="AP287" s="143"/>
      <c r="AQ287" s="20"/>
      <c r="AR287" s="223"/>
      <c r="AS287" s="223"/>
      <c r="AT287" s="224"/>
      <c r="AU287" s="14"/>
      <c r="AV287" s="225"/>
      <c r="AW287" s="225"/>
      <c r="AX287" s="226"/>
      <c r="AY287" s="2"/>
      <c r="AZ287" s="225"/>
      <c r="BA287" s="225"/>
      <c r="BB287" s="226"/>
      <c r="BC287" s="2"/>
      <c r="BD287" s="225"/>
      <c r="BE287" s="225"/>
      <c r="BF287" s="226"/>
      <c r="BG287" s="2"/>
      <c r="BH287" s="225"/>
      <c r="BI287" s="225"/>
      <c r="BJ287" s="226"/>
    </row>
    <row r="288" spans="1:62" s="1" customFormat="1" ht="15.75" hidden="1" x14ac:dyDescent="0.25">
      <c r="A288" s="218" t="s">
        <v>55</v>
      </c>
      <c r="B288" s="219"/>
      <c r="C288" s="219"/>
      <c r="D288" s="219"/>
      <c r="E288" s="218"/>
      <c r="F288" s="218"/>
      <c r="G288" s="218"/>
      <c r="H288" s="218"/>
      <c r="I288" s="218"/>
      <c r="J288" s="219"/>
      <c r="K288" s="219"/>
      <c r="L288" s="219"/>
      <c r="M288" s="219"/>
      <c r="N288" s="219"/>
      <c r="O288" s="220"/>
      <c r="P288" s="220"/>
      <c r="Q288" s="221"/>
      <c r="R288" s="48"/>
      <c r="S288" s="219"/>
      <c r="T288" s="219"/>
      <c r="U288" s="219"/>
      <c r="V288" s="219"/>
      <c r="W288" s="219"/>
      <c r="X288" s="143"/>
      <c r="Y288" s="143"/>
      <c r="Z288" s="143"/>
      <c r="AA288" s="222"/>
      <c r="AB288" s="143"/>
      <c r="AC288" s="50"/>
      <c r="AD288" s="172"/>
      <c r="AE288" s="172"/>
      <c r="AF288" s="143"/>
      <c r="AG288" s="30"/>
      <c r="AH288" s="31"/>
      <c r="AI288" s="29"/>
      <c r="AJ288" s="172"/>
      <c r="AK288" s="172"/>
      <c r="AL288" s="143"/>
      <c r="AM288" s="17"/>
      <c r="AN288" s="172"/>
      <c r="AO288" s="172"/>
      <c r="AP288" s="143"/>
      <c r="AQ288" s="20"/>
      <c r="AR288" s="223"/>
      <c r="AS288" s="223"/>
      <c r="AT288" s="224"/>
      <c r="AU288" s="14"/>
      <c r="AV288" s="225"/>
      <c r="AW288" s="225"/>
      <c r="AX288" s="226"/>
      <c r="AY288" s="2"/>
      <c r="AZ288" s="225"/>
      <c r="BA288" s="225"/>
      <c r="BB288" s="226"/>
      <c r="BC288" s="2"/>
      <c r="BD288" s="225"/>
      <c r="BE288" s="225"/>
      <c r="BF288" s="226"/>
      <c r="BG288" s="2"/>
      <c r="BH288" s="225"/>
      <c r="BI288" s="225"/>
      <c r="BJ288" s="226"/>
    </row>
    <row r="289" spans="1:62" s="1" customFormat="1" ht="15.75" hidden="1" x14ac:dyDescent="0.25">
      <c r="A289" s="227" t="s">
        <v>56</v>
      </c>
      <c r="B289" s="227"/>
      <c r="C289" s="227"/>
      <c r="D289" s="227"/>
      <c r="E289" s="227"/>
      <c r="F289" s="227"/>
      <c r="G289" s="227"/>
      <c r="H289" s="227"/>
      <c r="I289" s="227"/>
      <c r="J289" s="227"/>
      <c r="K289" s="227"/>
      <c r="L289" s="227"/>
      <c r="M289" s="227"/>
      <c r="N289" s="227"/>
      <c r="O289" s="228">
        <v>636</v>
      </c>
      <c r="P289" s="227">
        <v>725.04</v>
      </c>
      <c r="Q289" s="229">
        <v>0.06</v>
      </c>
      <c r="R289" s="230"/>
      <c r="S289" s="227"/>
      <c r="T289" s="227"/>
      <c r="U289" s="227"/>
      <c r="V289" s="227"/>
      <c r="W289" s="227"/>
      <c r="X289" s="230"/>
      <c r="Y289" s="230"/>
      <c r="Z289" s="230"/>
      <c r="AA289" s="231"/>
      <c r="AB289" s="230"/>
      <c r="AC289" s="232"/>
      <c r="AD289" s="233"/>
      <c r="AE289" s="233">
        <f t="shared" ref="AE289:AE293" si="1519">+AD289*$Y$5</f>
        <v>0</v>
      </c>
      <c r="AF289" s="233">
        <f t="shared" ref="AF289:AF293" si="1520">+AD289+AE289</f>
        <v>0</v>
      </c>
      <c r="AG289" s="231"/>
      <c r="AH289" s="230"/>
      <c r="AI289" s="232"/>
      <c r="AJ289" s="233"/>
      <c r="AK289" s="233">
        <f t="shared" ref="AK289:AK293" si="1521">+AJ289*$Y$5</f>
        <v>0</v>
      </c>
      <c r="AL289" s="233">
        <f t="shared" ref="AL289:AL293" si="1522">+AJ289+AK289</f>
        <v>0</v>
      </c>
      <c r="AM289" s="234"/>
      <c r="AN289" s="233"/>
      <c r="AO289" s="233">
        <f t="shared" ref="AO289:AO293" si="1523">+AN289*$Y$5</f>
        <v>0</v>
      </c>
      <c r="AP289" s="233">
        <f t="shared" ref="AP289:AP293" si="1524">+AN289+AO289</f>
        <v>0</v>
      </c>
      <c r="AQ289" s="234"/>
      <c r="AR289" s="235"/>
      <c r="AS289" s="235">
        <f t="shared" ref="AS289:AS293" si="1525">+AR289*$Y$5</f>
        <v>0</v>
      </c>
      <c r="AT289" s="235">
        <f t="shared" ref="AT289:AT293" si="1526">+AR289+AS289</f>
        <v>0</v>
      </c>
      <c r="AU289" s="14"/>
      <c r="AV289" s="236"/>
      <c r="AW289" s="236">
        <f t="shared" ref="AW289:AW293" si="1527">+AV289*$Y$5</f>
        <v>0</v>
      </c>
      <c r="AX289" s="236">
        <f t="shared" ref="AX289:AX293" si="1528">+AV289+AW289</f>
        <v>0</v>
      </c>
      <c r="AY289" s="268">
        <v>0</v>
      </c>
      <c r="AZ289" s="236"/>
      <c r="BA289" s="236">
        <f t="shared" ref="BA289:BA293" si="1529">+AZ289*$Y$5</f>
        <v>0</v>
      </c>
      <c r="BB289" s="236">
        <f t="shared" ref="BB289:BB293" si="1530">+AZ289+BA289</f>
        <v>0</v>
      </c>
      <c r="BC289" s="268">
        <v>0</v>
      </c>
      <c r="BD289" s="236"/>
      <c r="BE289" s="236">
        <f t="shared" ref="BE289:BE293" si="1531">+BD289*$Y$5</f>
        <v>0</v>
      </c>
      <c r="BF289" s="236">
        <f t="shared" ref="BF289:BF293" si="1532">+BD289+BE289</f>
        <v>0</v>
      </c>
      <c r="BG289" s="268">
        <v>0</v>
      </c>
      <c r="BH289" s="236"/>
      <c r="BI289" s="236">
        <f t="shared" ref="BI289:BI293" si="1533">+BH289*$Y$5</f>
        <v>0</v>
      </c>
      <c r="BJ289" s="236">
        <f t="shared" ref="BJ289:BJ293" si="1534">+BH289+BI289</f>
        <v>0</v>
      </c>
    </row>
    <row r="290" spans="1:62" s="1" customFormat="1" ht="15.75" hidden="1" x14ac:dyDescent="0.25">
      <c r="A290" s="227" t="s">
        <v>57</v>
      </c>
      <c r="B290" s="227"/>
      <c r="C290" s="227"/>
      <c r="D290" s="227"/>
      <c r="E290" s="227"/>
      <c r="F290" s="227"/>
      <c r="G290" s="227"/>
      <c r="H290" s="227"/>
      <c r="I290" s="227"/>
      <c r="J290" s="227"/>
      <c r="K290" s="227"/>
      <c r="L290" s="227"/>
      <c r="M290" s="227"/>
      <c r="N290" s="227"/>
      <c r="O290" s="228">
        <v>84.8</v>
      </c>
      <c r="P290" s="227">
        <v>96.67</v>
      </c>
      <c r="Q290" s="229">
        <v>0.06</v>
      </c>
      <c r="R290" s="230"/>
      <c r="S290" s="227"/>
      <c r="T290" s="227"/>
      <c r="U290" s="227"/>
      <c r="V290" s="227"/>
      <c r="W290" s="227"/>
      <c r="X290" s="230"/>
      <c r="Y290" s="230"/>
      <c r="Z290" s="230"/>
      <c r="AA290" s="231"/>
      <c r="AB290" s="230"/>
      <c r="AC290" s="232"/>
      <c r="AD290" s="233"/>
      <c r="AE290" s="233">
        <f t="shared" si="1519"/>
        <v>0</v>
      </c>
      <c r="AF290" s="233">
        <f t="shared" si="1520"/>
        <v>0</v>
      </c>
      <c r="AG290" s="231"/>
      <c r="AH290" s="230"/>
      <c r="AI290" s="232"/>
      <c r="AJ290" s="233"/>
      <c r="AK290" s="233">
        <f t="shared" si="1521"/>
        <v>0</v>
      </c>
      <c r="AL290" s="233">
        <f t="shared" si="1522"/>
        <v>0</v>
      </c>
      <c r="AM290" s="234"/>
      <c r="AN290" s="233"/>
      <c r="AO290" s="233">
        <f t="shared" si="1523"/>
        <v>0</v>
      </c>
      <c r="AP290" s="233">
        <f t="shared" si="1524"/>
        <v>0</v>
      </c>
      <c r="AQ290" s="234"/>
      <c r="AR290" s="235"/>
      <c r="AS290" s="235">
        <f t="shared" si="1525"/>
        <v>0</v>
      </c>
      <c r="AT290" s="235">
        <f t="shared" si="1526"/>
        <v>0</v>
      </c>
      <c r="AU290" s="14"/>
      <c r="AV290" s="236"/>
      <c r="AW290" s="236">
        <f t="shared" si="1527"/>
        <v>0</v>
      </c>
      <c r="AX290" s="236">
        <f t="shared" si="1528"/>
        <v>0</v>
      </c>
      <c r="AY290" s="268">
        <v>0</v>
      </c>
      <c r="AZ290" s="236"/>
      <c r="BA290" s="236">
        <f t="shared" si="1529"/>
        <v>0</v>
      </c>
      <c r="BB290" s="236">
        <f t="shared" si="1530"/>
        <v>0</v>
      </c>
      <c r="BC290" s="268">
        <v>0</v>
      </c>
      <c r="BD290" s="236"/>
      <c r="BE290" s="236">
        <f t="shared" si="1531"/>
        <v>0</v>
      </c>
      <c r="BF290" s="236">
        <f t="shared" si="1532"/>
        <v>0</v>
      </c>
      <c r="BG290" s="268">
        <v>0</v>
      </c>
      <c r="BH290" s="236"/>
      <c r="BI290" s="236">
        <f t="shared" si="1533"/>
        <v>0</v>
      </c>
      <c r="BJ290" s="236">
        <f t="shared" si="1534"/>
        <v>0</v>
      </c>
    </row>
    <row r="291" spans="1:62" s="1" customFormat="1" ht="15.75" hidden="1" x14ac:dyDescent="0.25">
      <c r="A291" s="227" t="s">
        <v>58</v>
      </c>
      <c r="B291" s="227"/>
      <c r="C291" s="227"/>
      <c r="D291" s="227"/>
      <c r="E291" s="227"/>
      <c r="F291" s="227"/>
      <c r="G291" s="227"/>
      <c r="H291" s="227"/>
      <c r="I291" s="227"/>
      <c r="J291" s="227"/>
      <c r="K291" s="227"/>
      <c r="L291" s="227"/>
      <c r="M291" s="227"/>
      <c r="N291" s="227"/>
      <c r="O291" s="228">
        <v>169.6</v>
      </c>
      <c r="P291" s="227">
        <v>193.34</v>
      </c>
      <c r="Q291" s="229">
        <v>0.06</v>
      </c>
      <c r="R291" s="230"/>
      <c r="S291" s="227"/>
      <c r="T291" s="227"/>
      <c r="U291" s="227"/>
      <c r="V291" s="227"/>
      <c r="W291" s="227"/>
      <c r="X291" s="230"/>
      <c r="Y291" s="230"/>
      <c r="Z291" s="230"/>
      <c r="AA291" s="231"/>
      <c r="AB291" s="230"/>
      <c r="AC291" s="232"/>
      <c r="AD291" s="233"/>
      <c r="AE291" s="233">
        <f t="shared" si="1519"/>
        <v>0</v>
      </c>
      <c r="AF291" s="233">
        <f t="shared" si="1520"/>
        <v>0</v>
      </c>
      <c r="AG291" s="231"/>
      <c r="AH291" s="230"/>
      <c r="AI291" s="232"/>
      <c r="AJ291" s="233"/>
      <c r="AK291" s="233">
        <f t="shared" si="1521"/>
        <v>0</v>
      </c>
      <c r="AL291" s="233">
        <f t="shared" si="1522"/>
        <v>0</v>
      </c>
      <c r="AM291" s="234"/>
      <c r="AN291" s="233"/>
      <c r="AO291" s="233">
        <f t="shared" si="1523"/>
        <v>0</v>
      </c>
      <c r="AP291" s="233">
        <f t="shared" si="1524"/>
        <v>0</v>
      </c>
      <c r="AQ291" s="234"/>
      <c r="AR291" s="235"/>
      <c r="AS291" s="235">
        <f t="shared" si="1525"/>
        <v>0</v>
      </c>
      <c r="AT291" s="235">
        <f t="shared" si="1526"/>
        <v>0</v>
      </c>
      <c r="AU291" s="14"/>
      <c r="AV291" s="236"/>
      <c r="AW291" s="236">
        <f t="shared" si="1527"/>
        <v>0</v>
      </c>
      <c r="AX291" s="236">
        <f t="shared" si="1528"/>
        <v>0</v>
      </c>
      <c r="AY291" s="268">
        <v>0</v>
      </c>
      <c r="AZ291" s="236"/>
      <c r="BA291" s="236">
        <f t="shared" si="1529"/>
        <v>0</v>
      </c>
      <c r="BB291" s="236">
        <f t="shared" si="1530"/>
        <v>0</v>
      </c>
      <c r="BC291" s="268">
        <v>0</v>
      </c>
      <c r="BD291" s="236"/>
      <c r="BE291" s="236">
        <f t="shared" si="1531"/>
        <v>0</v>
      </c>
      <c r="BF291" s="236">
        <f t="shared" si="1532"/>
        <v>0</v>
      </c>
      <c r="BG291" s="268">
        <v>0</v>
      </c>
      <c r="BH291" s="236"/>
      <c r="BI291" s="236">
        <f t="shared" si="1533"/>
        <v>0</v>
      </c>
      <c r="BJ291" s="236">
        <f t="shared" si="1534"/>
        <v>0</v>
      </c>
    </row>
    <row r="292" spans="1:62" s="1" customFormat="1" ht="15.75" hidden="1" x14ac:dyDescent="0.25">
      <c r="A292" s="227" t="s">
        <v>59</v>
      </c>
      <c r="B292" s="227"/>
      <c r="C292" s="227"/>
      <c r="D292" s="227"/>
      <c r="E292" s="227"/>
      <c r="F292" s="227"/>
      <c r="G292" s="227"/>
      <c r="H292" s="227"/>
      <c r="I292" s="227"/>
      <c r="J292" s="227"/>
      <c r="K292" s="227"/>
      <c r="L292" s="227"/>
      <c r="M292" s="227"/>
      <c r="N292" s="227"/>
      <c r="O292" s="228">
        <v>0.37</v>
      </c>
      <c r="P292" s="227">
        <v>0.42</v>
      </c>
      <c r="Q292" s="229">
        <v>0.06</v>
      </c>
      <c r="R292" s="230"/>
      <c r="S292" s="227"/>
      <c r="T292" s="227"/>
      <c r="U292" s="227"/>
      <c r="V292" s="227"/>
      <c r="W292" s="227"/>
      <c r="X292" s="230"/>
      <c r="Y292" s="230"/>
      <c r="Z292" s="230"/>
      <c r="AA292" s="231"/>
      <c r="AB292" s="230"/>
      <c r="AC292" s="232"/>
      <c r="AD292" s="233"/>
      <c r="AE292" s="233">
        <f t="shared" si="1519"/>
        <v>0</v>
      </c>
      <c r="AF292" s="233">
        <f t="shared" si="1520"/>
        <v>0</v>
      </c>
      <c r="AG292" s="231"/>
      <c r="AH292" s="230"/>
      <c r="AI292" s="232"/>
      <c r="AJ292" s="233"/>
      <c r="AK292" s="233">
        <f t="shared" si="1521"/>
        <v>0</v>
      </c>
      <c r="AL292" s="233">
        <f t="shared" si="1522"/>
        <v>0</v>
      </c>
      <c r="AM292" s="234"/>
      <c r="AN292" s="233"/>
      <c r="AO292" s="233">
        <f t="shared" si="1523"/>
        <v>0</v>
      </c>
      <c r="AP292" s="233">
        <f t="shared" si="1524"/>
        <v>0</v>
      </c>
      <c r="AQ292" s="234"/>
      <c r="AR292" s="235"/>
      <c r="AS292" s="235">
        <f t="shared" si="1525"/>
        <v>0</v>
      </c>
      <c r="AT292" s="235">
        <f t="shared" si="1526"/>
        <v>0</v>
      </c>
      <c r="AU292" s="14"/>
      <c r="AV292" s="236"/>
      <c r="AW292" s="236">
        <f t="shared" si="1527"/>
        <v>0</v>
      </c>
      <c r="AX292" s="236">
        <f t="shared" si="1528"/>
        <v>0</v>
      </c>
      <c r="AY292" s="268">
        <v>0</v>
      </c>
      <c r="AZ292" s="236"/>
      <c r="BA292" s="236">
        <f t="shared" si="1529"/>
        <v>0</v>
      </c>
      <c r="BB292" s="236">
        <f t="shared" si="1530"/>
        <v>0</v>
      </c>
      <c r="BC292" s="268">
        <v>0</v>
      </c>
      <c r="BD292" s="236"/>
      <c r="BE292" s="236">
        <f t="shared" si="1531"/>
        <v>0</v>
      </c>
      <c r="BF292" s="236">
        <f t="shared" si="1532"/>
        <v>0</v>
      </c>
      <c r="BG292" s="268">
        <v>0</v>
      </c>
      <c r="BH292" s="236"/>
      <c r="BI292" s="236">
        <f t="shared" si="1533"/>
        <v>0</v>
      </c>
      <c r="BJ292" s="236">
        <f t="shared" si="1534"/>
        <v>0</v>
      </c>
    </row>
    <row r="293" spans="1:62" s="1" customFormat="1" ht="15.75" hidden="1" x14ac:dyDescent="0.25">
      <c r="A293" s="227" t="s">
        <v>60</v>
      </c>
      <c r="B293" s="227"/>
      <c r="C293" s="227"/>
      <c r="D293" s="227"/>
      <c r="E293" s="227"/>
      <c r="F293" s="227"/>
      <c r="G293" s="227"/>
      <c r="H293" s="227"/>
      <c r="I293" s="227"/>
      <c r="J293" s="227"/>
      <c r="K293" s="227"/>
      <c r="L293" s="227"/>
      <c r="M293" s="227"/>
      <c r="N293" s="227"/>
      <c r="O293" s="228">
        <v>424</v>
      </c>
      <c r="P293" s="227">
        <v>483.36</v>
      </c>
      <c r="Q293" s="229">
        <v>0.06</v>
      </c>
      <c r="R293" s="230"/>
      <c r="S293" s="227"/>
      <c r="T293" s="227"/>
      <c r="U293" s="227"/>
      <c r="V293" s="227"/>
      <c r="W293" s="227"/>
      <c r="X293" s="230"/>
      <c r="Y293" s="230"/>
      <c r="Z293" s="230"/>
      <c r="AA293" s="231"/>
      <c r="AB293" s="230"/>
      <c r="AC293" s="232"/>
      <c r="AD293" s="233"/>
      <c r="AE293" s="233">
        <f t="shared" si="1519"/>
        <v>0</v>
      </c>
      <c r="AF293" s="233">
        <f t="shared" si="1520"/>
        <v>0</v>
      </c>
      <c r="AG293" s="231"/>
      <c r="AH293" s="230"/>
      <c r="AI293" s="232"/>
      <c r="AJ293" s="233"/>
      <c r="AK293" s="233">
        <f t="shared" si="1521"/>
        <v>0</v>
      </c>
      <c r="AL293" s="233">
        <f t="shared" si="1522"/>
        <v>0</v>
      </c>
      <c r="AM293" s="234"/>
      <c r="AN293" s="233"/>
      <c r="AO293" s="233">
        <f t="shared" si="1523"/>
        <v>0</v>
      </c>
      <c r="AP293" s="233">
        <f t="shared" si="1524"/>
        <v>0</v>
      </c>
      <c r="AQ293" s="234"/>
      <c r="AR293" s="235"/>
      <c r="AS293" s="235">
        <f t="shared" si="1525"/>
        <v>0</v>
      </c>
      <c r="AT293" s="235">
        <f t="shared" si="1526"/>
        <v>0</v>
      </c>
      <c r="AU293" s="14"/>
      <c r="AV293" s="236"/>
      <c r="AW293" s="236">
        <f t="shared" si="1527"/>
        <v>0</v>
      </c>
      <c r="AX293" s="236">
        <f t="shared" si="1528"/>
        <v>0</v>
      </c>
      <c r="AY293" s="268">
        <v>0</v>
      </c>
      <c r="AZ293" s="236"/>
      <c r="BA293" s="236">
        <f t="shared" si="1529"/>
        <v>0</v>
      </c>
      <c r="BB293" s="236">
        <f t="shared" si="1530"/>
        <v>0</v>
      </c>
      <c r="BC293" s="268">
        <v>0</v>
      </c>
      <c r="BD293" s="236"/>
      <c r="BE293" s="236">
        <f t="shared" si="1531"/>
        <v>0</v>
      </c>
      <c r="BF293" s="236">
        <f t="shared" si="1532"/>
        <v>0</v>
      </c>
      <c r="BG293" s="268">
        <v>0</v>
      </c>
      <c r="BH293" s="236"/>
      <c r="BI293" s="236">
        <f t="shared" si="1533"/>
        <v>0</v>
      </c>
      <c r="BJ293" s="236">
        <f t="shared" si="1534"/>
        <v>0</v>
      </c>
    </row>
    <row r="294" spans="1:62" s="1" customFormat="1" ht="15.75" hidden="1" x14ac:dyDescent="0.25">
      <c r="A294" s="218" t="s">
        <v>162</v>
      </c>
      <c r="B294" s="219"/>
      <c r="C294" s="219"/>
      <c r="D294" s="219"/>
      <c r="E294" s="218"/>
      <c r="F294" s="218"/>
      <c r="G294" s="218"/>
      <c r="H294" s="218"/>
      <c r="I294" s="218"/>
      <c r="J294" s="219"/>
      <c r="K294" s="219"/>
      <c r="L294" s="219"/>
      <c r="M294" s="219"/>
      <c r="N294" s="219"/>
      <c r="O294" s="218"/>
      <c r="P294" s="220"/>
      <c r="Q294" s="221"/>
      <c r="R294" s="48"/>
      <c r="S294" s="219"/>
      <c r="T294" s="219"/>
      <c r="U294" s="219"/>
      <c r="V294" s="219"/>
      <c r="W294" s="219"/>
      <c r="X294" s="172"/>
      <c r="Y294" s="143"/>
      <c r="Z294" s="143"/>
      <c r="AA294" s="222"/>
      <c r="AB294" s="143"/>
      <c r="AC294" s="50"/>
      <c r="AD294" s="172"/>
      <c r="AE294" s="172"/>
      <c r="AF294" s="143"/>
      <c r="AG294" s="49"/>
      <c r="AH294" s="48"/>
      <c r="AI294" s="50"/>
      <c r="AJ294" s="172"/>
      <c r="AK294" s="172"/>
      <c r="AL294" s="143"/>
      <c r="AM294" s="17"/>
      <c r="AN294" s="172"/>
      <c r="AO294" s="172"/>
      <c r="AP294" s="143"/>
      <c r="AQ294" s="20"/>
      <c r="AR294" s="223"/>
      <c r="AS294" s="223"/>
      <c r="AT294" s="224"/>
      <c r="AU294" s="14"/>
      <c r="AV294" s="225"/>
      <c r="AW294" s="225"/>
      <c r="AX294" s="226"/>
      <c r="AY294" s="2"/>
      <c r="AZ294" s="225"/>
      <c r="BA294" s="225"/>
      <c r="BB294" s="226"/>
      <c r="BC294" s="2"/>
      <c r="BD294" s="225"/>
      <c r="BE294" s="225"/>
      <c r="BF294" s="226"/>
      <c r="BG294" s="2"/>
      <c r="BH294" s="225"/>
      <c r="BI294" s="225"/>
      <c r="BJ294" s="226"/>
    </row>
    <row r="295" spans="1:62" s="1" customFormat="1" ht="15.75" hidden="1" x14ac:dyDescent="0.25">
      <c r="A295" s="133" t="s">
        <v>163</v>
      </c>
      <c r="B295" s="237"/>
      <c r="C295" s="237"/>
      <c r="D295" s="237"/>
      <c r="E295" s="133"/>
      <c r="F295" s="133"/>
      <c r="G295" s="133"/>
      <c r="H295" s="133"/>
      <c r="I295" s="133"/>
      <c r="J295" s="237"/>
      <c r="K295" s="237"/>
      <c r="L295" s="237"/>
      <c r="M295" s="237"/>
      <c r="N295" s="237"/>
      <c r="O295" s="238">
        <v>0.53</v>
      </c>
      <c r="P295" s="133">
        <v>0.6</v>
      </c>
      <c r="Q295" s="126">
        <v>0.06</v>
      </c>
      <c r="R295" s="48"/>
      <c r="S295" s="237"/>
      <c r="T295" s="237"/>
      <c r="U295" s="237"/>
      <c r="V295" s="237"/>
      <c r="W295" s="237"/>
      <c r="X295" s="128">
        <v>0.59</v>
      </c>
      <c r="Y295" s="128">
        <f t="shared" ref="Y295" si="1535">+X295*$Y$5</f>
        <v>8.2600000000000007E-2</v>
      </c>
      <c r="Z295" s="128">
        <f t="shared" ref="Z295" si="1536">+X295+Y295</f>
        <v>0.67259999999999998</v>
      </c>
      <c r="AA295" s="30">
        <v>0.69499999999999995</v>
      </c>
      <c r="AB295" s="128">
        <f t="shared" ref="AB295" si="1537">X295*AA295</f>
        <v>0.41004999999999997</v>
      </c>
      <c r="AC295" s="50">
        <f t="shared" ref="AC295" si="1538">+X295+AB295</f>
        <v>1.0000499999999999</v>
      </c>
      <c r="AD295" s="128">
        <v>1</v>
      </c>
      <c r="AE295" s="128">
        <f t="shared" ref="AE295" si="1539">+AD295*$Y$5</f>
        <v>0.14000000000000001</v>
      </c>
      <c r="AF295" s="128">
        <f t="shared" ref="AF295" si="1540">+AD295+AE295</f>
        <v>1.1400000000000001</v>
      </c>
      <c r="AG295" s="49">
        <v>0.06</v>
      </c>
      <c r="AH295" s="48">
        <f>AD295*AG295</f>
        <v>0.06</v>
      </c>
      <c r="AI295" s="50">
        <f>+AD295+AH295</f>
        <v>1.06</v>
      </c>
      <c r="AJ295" s="128">
        <v>1.06</v>
      </c>
      <c r="AK295" s="128">
        <f t="shared" ref="AK295" si="1541">+AJ295*$Y$5</f>
        <v>0.14840000000000003</v>
      </c>
      <c r="AL295" s="128">
        <f t="shared" ref="AL295" si="1542">+AJ295+AK295</f>
        <v>1.2084000000000001</v>
      </c>
      <c r="AM295" s="134">
        <v>0</v>
      </c>
      <c r="AN295" s="128">
        <f>+AJ295*AM295+AJ295</f>
        <v>1.06</v>
      </c>
      <c r="AO295" s="128">
        <f t="shared" ref="AO295" si="1543">+AN295*$Y$5</f>
        <v>0.14840000000000003</v>
      </c>
      <c r="AP295" s="128">
        <f t="shared" ref="AP295" si="1544">+AN295+AO295</f>
        <v>1.2084000000000001</v>
      </c>
      <c r="AQ295" s="20">
        <v>0.06</v>
      </c>
      <c r="AR295" s="205">
        <f>+AN295*AQ295+AN295</f>
        <v>1.1236000000000002</v>
      </c>
      <c r="AS295" s="205">
        <f t="shared" ref="AS295" si="1545">+AR295*$Y$5</f>
        <v>0.15730400000000003</v>
      </c>
      <c r="AT295" s="205">
        <f t="shared" ref="AT295" si="1546">+AR295+AS295</f>
        <v>1.2809040000000003</v>
      </c>
      <c r="AU295" s="14">
        <v>6.3600000000000004E-2</v>
      </c>
      <c r="AV295" s="97">
        <f>+AR295*AU295+AR295</f>
        <v>1.1950609600000002</v>
      </c>
      <c r="AW295" s="97">
        <f t="shared" ref="AW295" si="1547">+AV295*$Y$5</f>
        <v>0.16730853440000004</v>
      </c>
      <c r="AX295" s="97">
        <f t="shared" ref="AX295" si="1548">+AV295+AW295</f>
        <v>1.3623694944000002</v>
      </c>
      <c r="AY295" s="268">
        <v>0</v>
      </c>
      <c r="AZ295" s="97">
        <f>+AV295*AY295+AV295</f>
        <v>1.1950609600000002</v>
      </c>
      <c r="BA295" s="97">
        <f t="shared" ref="BA295" si="1549">+AZ295*$Y$5</f>
        <v>0.16730853440000004</v>
      </c>
      <c r="BB295" s="97">
        <f t="shared" ref="BB295" si="1550">+AZ295+BA295</f>
        <v>1.3623694944000002</v>
      </c>
      <c r="BC295" s="268">
        <v>0</v>
      </c>
      <c r="BD295" s="97">
        <f>+AZ295*BC295+AZ295</f>
        <v>1.1950609600000002</v>
      </c>
      <c r="BE295" s="97">
        <f t="shared" ref="BE295" si="1551">+BD295*$Y$5</f>
        <v>0.16730853440000004</v>
      </c>
      <c r="BF295" s="97">
        <f t="shared" ref="BF295" si="1552">+BD295+BE295</f>
        <v>1.3623694944000002</v>
      </c>
      <c r="BG295" s="268">
        <v>0</v>
      </c>
      <c r="BH295" s="97">
        <f>+BD295*BG295+BD295</f>
        <v>1.1950609600000002</v>
      </c>
      <c r="BI295" s="97">
        <f t="shared" ref="BI295" si="1553">+BH295*$Y$5</f>
        <v>0.16730853440000004</v>
      </c>
      <c r="BJ295" s="97">
        <f t="shared" ref="BJ295" si="1554">+BH295+BI295</f>
        <v>1.3623694944000002</v>
      </c>
    </row>
    <row r="296" spans="1:62" s="1" customFormat="1" ht="15.75" hidden="1" x14ac:dyDescent="0.25">
      <c r="A296" s="218" t="s">
        <v>61</v>
      </c>
      <c r="B296" s="219"/>
      <c r="C296" s="219"/>
      <c r="D296" s="219"/>
      <c r="E296" s="218"/>
      <c r="F296" s="218"/>
      <c r="G296" s="218"/>
      <c r="H296" s="218"/>
      <c r="I296" s="218"/>
      <c r="J296" s="219"/>
      <c r="K296" s="219"/>
      <c r="L296" s="219"/>
      <c r="M296" s="219"/>
      <c r="N296" s="219"/>
      <c r="O296" s="220"/>
      <c r="P296" s="220"/>
      <c r="Q296" s="221"/>
      <c r="R296" s="48"/>
      <c r="S296" s="219"/>
      <c r="T296" s="219"/>
      <c r="U296" s="219"/>
      <c r="V296" s="219"/>
      <c r="W296" s="219"/>
      <c r="X296" s="31"/>
      <c r="Y296" s="31"/>
      <c r="Z296" s="31"/>
      <c r="AA296" s="30"/>
      <c r="AB296" s="31"/>
      <c r="AC296" s="50"/>
      <c r="AD296" s="128"/>
      <c r="AE296" s="128"/>
      <c r="AF296" s="31"/>
      <c r="AG296" s="30"/>
      <c r="AH296" s="31"/>
      <c r="AI296" s="29"/>
      <c r="AJ296" s="128"/>
      <c r="AK296" s="128"/>
      <c r="AL296" s="31"/>
      <c r="AM296" s="17"/>
      <c r="AN296" s="128"/>
      <c r="AO296" s="128"/>
      <c r="AP296" s="31"/>
      <c r="AQ296" s="20"/>
      <c r="AR296" s="223"/>
      <c r="AS296" s="223"/>
      <c r="AT296" s="224"/>
      <c r="AU296" s="14"/>
      <c r="AV296" s="225"/>
      <c r="AW296" s="225"/>
      <c r="AX296" s="226"/>
      <c r="AY296" s="2"/>
      <c r="AZ296" s="225"/>
      <c r="BA296" s="225"/>
      <c r="BB296" s="226"/>
      <c r="BC296" s="2"/>
      <c r="BD296" s="225"/>
      <c r="BE296" s="225"/>
      <c r="BF296" s="226"/>
      <c r="BG296" s="2"/>
      <c r="BH296" s="225"/>
      <c r="BI296" s="225"/>
      <c r="BJ296" s="226"/>
    </row>
    <row r="297" spans="1:62" s="1" customFormat="1" ht="30" hidden="1" x14ac:dyDescent="0.25">
      <c r="A297" s="239" t="s">
        <v>62</v>
      </c>
      <c r="B297" s="239"/>
      <c r="C297" s="239"/>
      <c r="D297" s="239"/>
      <c r="E297" s="239"/>
      <c r="F297" s="239"/>
      <c r="G297" s="239"/>
      <c r="H297" s="239"/>
      <c r="I297" s="239"/>
      <c r="J297" s="239"/>
      <c r="K297" s="239"/>
      <c r="L297" s="239"/>
      <c r="M297" s="239"/>
      <c r="N297" s="239"/>
      <c r="O297" s="228">
        <v>106</v>
      </c>
      <c r="P297" s="227">
        <v>120.84</v>
      </c>
      <c r="Q297" s="229">
        <v>0.06</v>
      </c>
      <c r="R297" s="230"/>
      <c r="S297" s="239"/>
      <c r="T297" s="239"/>
      <c r="U297" s="239"/>
      <c r="V297" s="239"/>
      <c r="W297" s="239"/>
      <c r="X297" s="230"/>
      <c r="Y297" s="230"/>
      <c r="Z297" s="230"/>
      <c r="AA297" s="231"/>
      <c r="AB297" s="230"/>
      <c r="AC297" s="232"/>
      <c r="AD297" s="233"/>
      <c r="AE297" s="233">
        <f t="shared" ref="AE297:AE298" si="1555">+AD297*$Y$5</f>
        <v>0</v>
      </c>
      <c r="AF297" s="233">
        <f t="shared" ref="AF297:AF298" si="1556">+AD297+AE297</f>
        <v>0</v>
      </c>
      <c r="AG297" s="231"/>
      <c r="AH297" s="230"/>
      <c r="AI297" s="232"/>
      <c r="AJ297" s="233"/>
      <c r="AK297" s="233">
        <f t="shared" ref="AK297:AK298" si="1557">+AJ297*$Y$5</f>
        <v>0</v>
      </c>
      <c r="AL297" s="233">
        <f t="shared" ref="AL297:AL298" si="1558">+AJ297+AK297</f>
        <v>0</v>
      </c>
      <c r="AM297" s="234"/>
      <c r="AN297" s="233"/>
      <c r="AO297" s="233">
        <f t="shared" ref="AO297:AO298" si="1559">+AN297*$Y$5</f>
        <v>0</v>
      </c>
      <c r="AP297" s="233">
        <f t="shared" ref="AP297:AP298" si="1560">+AN297+AO297</f>
        <v>0</v>
      </c>
      <c r="AQ297" s="234"/>
      <c r="AR297" s="235"/>
      <c r="AS297" s="235">
        <f t="shared" ref="AS297:AS298" si="1561">+AR297*$Y$5</f>
        <v>0</v>
      </c>
      <c r="AT297" s="235">
        <f t="shared" ref="AT297:AT298" si="1562">+AR297+AS297</f>
        <v>0</v>
      </c>
      <c r="AU297" s="14"/>
      <c r="AV297" s="236"/>
      <c r="AW297" s="236">
        <f t="shared" ref="AW297:AW298" si="1563">+AV297*$Y$5</f>
        <v>0</v>
      </c>
      <c r="AX297" s="236">
        <f t="shared" ref="AX297:AX298" si="1564">+AV297+AW297</f>
        <v>0</v>
      </c>
      <c r="AY297" s="268">
        <v>0</v>
      </c>
      <c r="AZ297" s="236"/>
      <c r="BA297" s="236">
        <f t="shared" ref="BA297:BA298" si="1565">+AZ297*$Y$5</f>
        <v>0</v>
      </c>
      <c r="BB297" s="236">
        <f t="shared" ref="BB297:BB298" si="1566">+AZ297+BA297</f>
        <v>0</v>
      </c>
      <c r="BC297" s="268">
        <v>0</v>
      </c>
      <c r="BD297" s="236"/>
      <c r="BE297" s="236">
        <f t="shared" ref="BE297:BE298" si="1567">+BD297*$Y$5</f>
        <v>0</v>
      </c>
      <c r="BF297" s="236">
        <f t="shared" ref="BF297:BF298" si="1568">+BD297+BE297</f>
        <v>0</v>
      </c>
      <c r="BG297" s="268">
        <v>0</v>
      </c>
      <c r="BH297" s="236"/>
      <c r="BI297" s="236">
        <f t="shared" ref="BI297:BI298" si="1569">+BH297*$Y$5</f>
        <v>0</v>
      </c>
      <c r="BJ297" s="236">
        <f t="shared" ref="BJ297:BJ298" si="1570">+BH297+BI297</f>
        <v>0</v>
      </c>
    </row>
    <row r="298" spans="1:62" s="1" customFormat="1" ht="30" hidden="1" x14ac:dyDescent="0.25">
      <c r="A298" s="239" t="s">
        <v>63</v>
      </c>
      <c r="B298" s="239"/>
      <c r="C298" s="239"/>
      <c r="D298" s="239"/>
      <c r="E298" s="239"/>
      <c r="F298" s="239"/>
      <c r="G298" s="239"/>
      <c r="H298" s="239"/>
      <c r="I298" s="239"/>
      <c r="J298" s="239"/>
      <c r="K298" s="239"/>
      <c r="L298" s="239"/>
      <c r="M298" s="239"/>
      <c r="N298" s="239"/>
      <c r="O298" s="228">
        <v>159</v>
      </c>
      <c r="P298" s="227">
        <v>181.26</v>
      </c>
      <c r="Q298" s="229">
        <v>0.06</v>
      </c>
      <c r="R298" s="230"/>
      <c r="S298" s="239"/>
      <c r="T298" s="239"/>
      <c r="U298" s="239"/>
      <c r="V298" s="239"/>
      <c r="W298" s="239"/>
      <c r="X298" s="230"/>
      <c r="Y298" s="230"/>
      <c r="Z298" s="230"/>
      <c r="AA298" s="231"/>
      <c r="AB298" s="230"/>
      <c r="AC298" s="232"/>
      <c r="AD298" s="233"/>
      <c r="AE298" s="233">
        <f t="shared" si="1555"/>
        <v>0</v>
      </c>
      <c r="AF298" s="233">
        <f t="shared" si="1556"/>
        <v>0</v>
      </c>
      <c r="AG298" s="231"/>
      <c r="AH298" s="230"/>
      <c r="AI298" s="232"/>
      <c r="AJ298" s="233"/>
      <c r="AK298" s="233">
        <f t="shared" si="1557"/>
        <v>0</v>
      </c>
      <c r="AL298" s="233">
        <f t="shared" si="1558"/>
        <v>0</v>
      </c>
      <c r="AM298" s="234"/>
      <c r="AN298" s="233"/>
      <c r="AO298" s="233">
        <f t="shared" si="1559"/>
        <v>0</v>
      </c>
      <c r="AP298" s="233">
        <f t="shared" si="1560"/>
        <v>0</v>
      </c>
      <c r="AQ298" s="234"/>
      <c r="AR298" s="235"/>
      <c r="AS298" s="235">
        <f t="shared" si="1561"/>
        <v>0</v>
      </c>
      <c r="AT298" s="235">
        <f t="shared" si="1562"/>
        <v>0</v>
      </c>
      <c r="AU298" s="14"/>
      <c r="AV298" s="236"/>
      <c r="AW298" s="236">
        <f t="shared" si="1563"/>
        <v>0</v>
      </c>
      <c r="AX298" s="236">
        <f t="shared" si="1564"/>
        <v>0</v>
      </c>
      <c r="AY298" s="268">
        <v>0</v>
      </c>
      <c r="AZ298" s="236"/>
      <c r="BA298" s="236">
        <f t="shared" si="1565"/>
        <v>0</v>
      </c>
      <c r="BB298" s="236">
        <f t="shared" si="1566"/>
        <v>0</v>
      </c>
      <c r="BC298" s="268">
        <v>0</v>
      </c>
      <c r="BD298" s="236"/>
      <c r="BE298" s="236">
        <f t="shared" si="1567"/>
        <v>0</v>
      </c>
      <c r="BF298" s="236">
        <f t="shared" si="1568"/>
        <v>0</v>
      </c>
      <c r="BG298" s="268">
        <v>0</v>
      </c>
      <c r="BH298" s="236"/>
      <c r="BI298" s="236">
        <f t="shared" si="1569"/>
        <v>0</v>
      </c>
      <c r="BJ298" s="236">
        <f t="shared" si="1570"/>
        <v>0</v>
      </c>
    </row>
    <row r="299" spans="1:62" s="1" customFormat="1" ht="15.75" x14ac:dyDescent="0.25">
      <c r="A299" s="218" t="s">
        <v>64</v>
      </c>
      <c r="B299" s="219"/>
      <c r="C299" s="219"/>
      <c r="D299" s="219"/>
      <c r="E299" s="218"/>
      <c r="F299" s="218"/>
      <c r="G299" s="218"/>
      <c r="H299" s="218"/>
      <c r="I299" s="218"/>
      <c r="J299" s="219"/>
      <c r="K299" s="219"/>
      <c r="L299" s="219"/>
      <c r="M299" s="219"/>
      <c r="N299" s="219"/>
      <c r="O299" s="220"/>
      <c r="P299" s="220"/>
      <c r="Q299" s="221"/>
      <c r="R299" s="48"/>
      <c r="S299" s="219"/>
      <c r="T299" s="219"/>
      <c r="U299" s="219"/>
      <c r="V299" s="219"/>
      <c r="W299" s="219"/>
      <c r="X299" s="143"/>
      <c r="Y299" s="143"/>
      <c r="Z299" s="143"/>
      <c r="AA299" s="222"/>
      <c r="AB299" s="143"/>
      <c r="AC299" s="50"/>
      <c r="AD299" s="172"/>
      <c r="AE299" s="172"/>
      <c r="AF299" s="143"/>
      <c r="AG299" s="30"/>
      <c r="AH299" s="31"/>
      <c r="AI299" s="29"/>
      <c r="AJ299" s="172"/>
      <c r="AK299" s="172"/>
      <c r="AL299" s="143"/>
      <c r="AM299" s="17"/>
      <c r="AN299" s="172"/>
      <c r="AO299" s="172"/>
      <c r="AP299" s="143"/>
      <c r="AQ299" s="20"/>
      <c r="AR299" s="223"/>
      <c r="AS299" s="223"/>
      <c r="AT299" s="224"/>
      <c r="AU299" s="14"/>
      <c r="AV299" s="225"/>
      <c r="AW299" s="225"/>
      <c r="AX299" s="226"/>
      <c r="AY299" s="2"/>
      <c r="AZ299" s="225"/>
      <c r="BA299" s="225"/>
      <c r="BB299" s="226"/>
      <c r="BC299" s="2"/>
      <c r="BD299" s="225"/>
      <c r="BE299" s="225"/>
      <c r="BF299" s="226"/>
      <c r="BG299" s="2"/>
      <c r="BH299" s="225"/>
      <c r="BI299" s="225"/>
      <c r="BJ299" s="226"/>
    </row>
    <row r="300" spans="1:62" s="1" customFormat="1" ht="15.75" x14ac:dyDescent="0.25">
      <c r="A300" s="133" t="s">
        <v>65</v>
      </c>
      <c r="B300" s="240"/>
      <c r="C300" s="240"/>
      <c r="D300" s="240"/>
      <c r="E300" s="240"/>
      <c r="F300" s="240"/>
      <c r="G300" s="240"/>
      <c r="H300" s="240"/>
      <c r="I300" s="240"/>
      <c r="J300" s="240"/>
      <c r="K300" s="240"/>
      <c r="L300" s="240"/>
      <c r="M300" s="240"/>
      <c r="N300" s="240"/>
      <c r="O300" s="41"/>
      <c r="P300" s="41"/>
      <c r="Q300" s="65"/>
      <c r="R300" s="48"/>
      <c r="S300" s="240"/>
      <c r="T300" s="240"/>
      <c r="U300" s="240"/>
      <c r="V300" s="240"/>
      <c r="W300" s="240"/>
      <c r="X300" s="48"/>
      <c r="Y300" s="48"/>
      <c r="Z300" s="48"/>
      <c r="AA300" s="49"/>
      <c r="AB300" s="48"/>
      <c r="AC300" s="50"/>
      <c r="AD300" s="64"/>
      <c r="AE300" s="64"/>
      <c r="AF300" s="48"/>
      <c r="AG300" s="49"/>
      <c r="AH300" s="48"/>
      <c r="AI300" s="50"/>
      <c r="AJ300" s="64"/>
      <c r="AK300" s="64"/>
      <c r="AL300" s="48"/>
      <c r="AM300" s="20"/>
      <c r="AN300" s="64">
        <v>2.2880000000000003</v>
      </c>
      <c r="AO300" s="128">
        <f t="shared" ref="AO300:AO343" si="1571">+AN300*$Y$5</f>
        <v>0.32032000000000005</v>
      </c>
      <c r="AP300" s="128">
        <f t="shared" ref="AP300:AP343" si="1572">+AN300+AO300</f>
        <v>2.6083200000000004</v>
      </c>
      <c r="AQ300" s="20">
        <v>0.06</v>
      </c>
      <c r="AR300" s="205">
        <f>+AN300*AQ300+AN300</f>
        <v>2.4252800000000003</v>
      </c>
      <c r="AS300" s="205">
        <f t="shared" ref="AS300:AS343" si="1573">+AR300*$Y$5</f>
        <v>0.3395392000000001</v>
      </c>
      <c r="AT300" s="205">
        <f t="shared" ref="AT300:AT343" si="1574">+AR300+AS300</f>
        <v>2.7648192000000003</v>
      </c>
      <c r="AU300" s="14">
        <v>6.3600000000000004E-2</v>
      </c>
      <c r="AV300" s="97">
        <f>+AR300*AU300+AR300</f>
        <v>2.5795278080000004</v>
      </c>
      <c r="AW300" s="97">
        <f t="shared" ref="AW300:AW325" si="1575">+AV300*$Y$5</f>
        <v>0.3611338931200001</v>
      </c>
      <c r="AX300" s="97">
        <f t="shared" ref="AX300:AX325" si="1576">+AV300+AW300</f>
        <v>2.9406617011200007</v>
      </c>
      <c r="AY300" s="268">
        <v>7.0000000000000007E-2</v>
      </c>
      <c r="AZ300" s="97">
        <f>+AV300*AY300+AV300</f>
        <v>2.7600947545600003</v>
      </c>
      <c r="BA300" s="79">
        <f t="shared" ref="BA300:BA326" si="1577">+AZ300*$BA$5</f>
        <v>0.41401421318400006</v>
      </c>
      <c r="BB300" s="97">
        <f t="shared" ref="BB300:BB326" si="1578">+AZ300+BA300</f>
        <v>3.1741089677440004</v>
      </c>
      <c r="BC300" s="268">
        <v>0.2</v>
      </c>
      <c r="BD300" s="97">
        <f>+AZ300*BC300+AZ300</f>
        <v>3.3121137054720005</v>
      </c>
      <c r="BE300" s="79">
        <f t="shared" ref="BE300:BE326" si="1579">+BD300*$BA$5</f>
        <v>0.49681705582080005</v>
      </c>
      <c r="BF300" s="97">
        <f t="shared" ref="BF300:BF326" si="1580">+BD300+BE300</f>
        <v>3.8089307612928005</v>
      </c>
      <c r="BG300" s="268">
        <v>0.05</v>
      </c>
      <c r="BH300" s="97">
        <f>+BD300*BG300+BD300</f>
        <v>3.4777193907456003</v>
      </c>
      <c r="BI300" s="79">
        <f t="shared" ref="BI300:BI317" si="1581">+BH300*$BA$5</f>
        <v>0.52165790861184003</v>
      </c>
      <c r="BJ300" s="97">
        <f t="shared" ref="BJ300:BJ326" si="1582">+BH300+BI300</f>
        <v>3.9993772993574401</v>
      </c>
    </row>
    <row r="301" spans="1:62" s="1" customFormat="1" ht="15.75" x14ac:dyDescent="0.25">
      <c r="A301" s="133" t="s">
        <v>286</v>
      </c>
      <c r="B301" s="240"/>
      <c r="C301" s="240"/>
      <c r="D301" s="240"/>
      <c r="E301" s="240"/>
      <c r="F301" s="240"/>
      <c r="G301" s="240"/>
      <c r="H301" s="240"/>
      <c r="I301" s="240"/>
      <c r="J301" s="240"/>
      <c r="K301" s="240"/>
      <c r="L301" s="240"/>
      <c r="M301" s="240"/>
      <c r="N301" s="240"/>
      <c r="O301" s="41"/>
      <c r="P301" s="41"/>
      <c r="Q301" s="65"/>
      <c r="R301" s="48"/>
      <c r="S301" s="240"/>
      <c r="T301" s="240"/>
      <c r="U301" s="240"/>
      <c r="V301" s="240"/>
      <c r="W301" s="240"/>
      <c r="X301" s="48"/>
      <c r="Y301" s="48"/>
      <c r="Z301" s="48"/>
      <c r="AA301" s="49"/>
      <c r="AB301" s="48"/>
      <c r="AC301" s="50"/>
      <c r="AD301" s="64"/>
      <c r="AE301" s="64"/>
      <c r="AF301" s="48"/>
      <c r="AG301" s="49"/>
      <c r="AH301" s="48"/>
      <c r="AI301" s="50"/>
      <c r="AJ301" s="64"/>
      <c r="AK301" s="64"/>
      <c r="AL301" s="48"/>
      <c r="AM301" s="20"/>
      <c r="AN301" s="64">
        <v>1.1440000000000001</v>
      </c>
      <c r="AO301" s="128">
        <f t="shared" si="1571"/>
        <v>0.16016000000000002</v>
      </c>
      <c r="AP301" s="128">
        <f t="shared" si="1572"/>
        <v>1.3041600000000002</v>
      </c>
      <c r="AQ301" s="20">
        <v>0.06</v>
      </c>
      <c r="AR301" s="205">
        <f t="shared" ref="AR301:AR343" si="1583">+AN301*AQ301+AN301</f>
        <v>1.2126400000000002</v>
      </c>
      <c r="AS301" s="205">
        <f t="shared" si="1573"/>
        <v>0.16976960000000005</v>
      </c>
      <c r="AT301" s="205">
        <f t="shared" si="1574"/>
        <v>1.3824096000000001</v>
      </c>
      <c r="AU301" s="14">
        <v>6.3600000000000004E-2</v>
      </c>
      <c r="AV301" s="97">
        <f t="shared" ref="AV301:AV325" si="1584">+AR301*AU301+AR301</f>
        <v>1.2897639040000002</v>
      </c>
      <c r="AW301" s="97">
        <f t="shared" si="1575"/>
        <v>0.18056694656000005</v>
      </c>
      <c r="AX301" s="97">
        <f t="shared" si="1576"/>
        <v>1.4703308505600003</v>
      </c>
      <c r="AY301" s="268">
        <v>7.0000000000000007E-2</v>
      </c>
      <c r="AZ301" s="97">
        <f t="shared" ref="AZ301:AZ326" si="1585">+AV301*AY301+AV301</f>
        <v>1.3800473772800002</v>
      </c>
      <c r="BA301" s="79">
        <f t="shared" si="1577"/>
        <v>0.20700710659200003</v>
      </c>
      <c r="BB301" s="97">
        <f t="shared" si="1578"/>
        <v>1.5870544838720002</v>
      </c>
      <c r="BC301" s="268">
        <v>0.2</v>
      </c>
      <c r="BD301" s="97">
        <f t="shared" ref="BD301:BD326" si="1586">+AZ301*BC301+AZ301</f>
        <v>1.6560568527360002</v>
      </c>
      <c r="BE301" s="79">
        <f t="shared" si="1579"/>
        <v>0.24840852791040002</v>
      </c>
      <c r="BF301" s="97">
        <f t="shared" si="1580"/>
        <v>1.9044653806464003</v>
      </c>
      <c r="BG301" s="268">
        <v>0.05</v>
      </c>
      <c r="BH301" s="97">
        <f t="shared" ref="BH301:BH326" si="1587">+BD301*BG301+BD301</f>
        <v>1.7388596953728002</v>
      </c>
      <c r="BI301" s="79">
        <f t="shared" si="1581"/>
        <v>0.26082895430592001</v>
      </c>
      <c r="BJ301" s="97">
        <f t="shared" si="1582"/>
        <v>1.9996886496787201</v>
      </c>
    </row>
    <row r="302" spans="1:62" s="1" customFormat="1" ht="15.75" x14ac:dyDescent="0.25">
      <c r="A302" s="133" t="s">
        <v>66</v>
      </c>
      <c r="B302" s="240"/>
      <c r="C302" s="240"/>
      <c r="D302" s="240"/>
      <c r="E302" s="240"/>
      <c r="F302" s="240"/>
      <c r="G302" s="240"/>
      <c r="H302" s="240"/>
      <c r="I302" s="240"/>
      <c r="J302" s="240"/>
      <c r="K302" s="240"/>
      <c r="L302" s="240"/>
      <c r="M302" s="240"/>
      <c r="N302" s="240"/>
      <c r="O302" s="41"/>
      <c r="P302" s="41"/>
      <c r="Q302" s="65"/>
      <c r="R302" s="48"/>
      <c r="S302" s="240"/>
      <c r="T302" s="240"/>
      <c r="U302" s="240"/>
      <c r="V302" s="240"/>
      <c r="W302" s="240"/>
      <c r="X302" s="48"/>
      <c r="Y302" s="48"/>
      <c r="Z302" s="48"/>
      <c r="AA302" s="49"/>
      <c r="AB302" s="48"/>
      <c r="AC302" s="50"/>
      <c r="AD302" s="64"/>
      <c r="AE302" s="64"/>
      <c r="AF302" s="48"/>
      <c r="AG302" s="49"/>
      <c r="AH302" s="48"/>
      <c r="AI302" s="50"/>
      <c r="AJ302" s="64"/>
      <c r="AK302" s="64"/>
      <c r="AL302" s="48"/>
      <c r="AM302" s="20"/>
      <c r="AN302" s="64">
        <v>79.996087500000002</v>
      </c>
      <c r="AO302" s="128">
        <f t="shared" si="1571"/>
        <v>11.199452250000002</v>
      </c>
      <c r="AP302" s="128">
        <f t="shared" si="1572"/>
        <v>91.195539750000009</v>
      </c>
      <c r="AQ302" s="20">
        <v>0.06</v>
      </c>
      <c r="AR302" s="205">
        <f t="shared" si="1583"/>
        <v>84.795852749999995</v>
      </c>
      <c r="AS302" s="205">
        <f t="shared" si="1573"/>
        <v>11.871419385000001</v>
      </c>
      <c r="AT302" s="205">
        <f t="shared" si="1574"/>
        <v>96.66727213499999</v>
      </c>
      <c r="AU302" s="14">
        <v>6.3600000000000004E-2</v>
      </c>
      <c r="AV302" s="97">
        <f t="shared" si="1584"/>
        <v>90.188868984899997</v>
      </c>
      <c r="AW302" s="97">
        <f t="shared" si="1575"/>
        <v>12.626441657886001</v>
      </c>
      <c r="AX302" s="97">
        <f t="shared" si="1576"/>
        <v>102.815310642786</v>
      </c>
      <c r="AY302" s="268">
        <v>7.0000000000000007E-2</v>
      </c>
      <c r="AZ302" s="97">
        <f t="shared" si="1585"/>
        <v>96.502089813843</v>
      </c>
      <c r="BA302" s="79">
        <f t="shared" si="1577"/>
        <v>14.475313472076449</v>
      </c>
      <c r="BB302" s="97">
        <f t="shared" si="1578"/>
        <v>110.97740328591945</v>
      </c>
      <c r="BC302" s="268">
        <v>0.2</v>
      </c>
      <c r="BD302" s="97">
        <f t="shared" si="1586"/>
        <v>115.80250777661161</v>
      </c>
      <c r="BE302" s="79">
        <f t="shared" si="1579"/>
        <v>17.370376166491742</v>
      </c>
      <c r="BF302" s="97">
        <f t="shared" si="1580"/>
        <v>133.17288394310336</v>
      </c>
      <c r="BG302" s="268">
        <v>0.05</v>
      </c>
      <c r="BH302" s="97">
        <f t="shared" si="1587"/>
        <v>121.59263316544218</v>
      </c>
      <c r="BI302" s="79">
        <f t="shared" si="1581"/>
        <v>18.238894974816326</v>
      </c>
      <c r="BJ302" s="97">
        <f t="shared" si="1582"/>
        <v>139.83152814025851</v>
      </c>
    </row>
    <row r="303" spans="1:62" s="1" customFormat="1" ht="15.75" x14ac:dyDescent="0.25">
      <c r="A303" s="133" t="s">
        <v>67</v>
      </c>
      <c r="B303" s="240"/>
      <c r="C303" s="240"/>
      <c r="D303" s="240"/>
      <c r="E303" s="240"/>
      <c r="F303" s="240"/>
      <c r="G303" s="240"/>
      <c r="H303" s="240"/>
      <c r="I303" s="240"/>
      <c r="J303" s="240"/>
      <c r="K303" s="240"/>
      <c r="L303" s="240"/>
      <c r="M303" s="240"/>
      <c r="N303" s="240"/>
      <c r="O303" s="41"/>
      <c r="P303" s="41"/>
      <c r="Q303" s="65"/>
      <c r="R303" s="48"/>
      <c r="S303" s="240"/>
      <c r="T303" s="240"/>
      <c r="U303" s="240"/>
      <c r="V303" s="240"/>
      <c r="W303" s="240"/>
      <c r="X303" s="48"/>
      <c r="Y303" s="48"/>
      <c r="Z303" s="48"/>
      <c r="AA303" s="49"/>
      <c r="AB303" s="48"/>
      <c r="AC303" s="50"/>
      <c r="AD303" s="64"/>
      <c r="AE303" s="64"/>
      <c r="AF303" s="48"/>
      <c r="AG303" s="49"/>
      <c r="AH303" s="48"/>
      <c r="AI303" s="50"/>
      <c r="AJ303" s="64"/>
      <c r="AK303" s="64"/>
      <c r="AL303" s="48"/>
      <c r="AM303" s="20"/>
      <c r="AN303" s="64">
        <v>710.67700000000002</v>
      </c>
      <c r="AO303" s="128">
        <f t="shared" si="1571"/>
        <v>99.494780000000006</v>
      </c>
      <c r="AP303" s="128">
        <f t="shared" si="1572"/>
        <v>810.17178000000001</v>
      </c>
      <c r="AQ303" s="20">
        <v>0.06</v>
      </c>
      <c r="AR303" s="205">
        <f t="shared" si="1583"/>
        <v>753.31762000000003</v>
      </c>
      <c r="AS303" s="205">
        <f t="shared" si="1573"/>
        <v>105.46446680000001</v>
      </c>
      <c r="AT303" s="205">
        <f t="shared" si="1574"/>
        <v>858.7820868</v>
      </c>
      <c r="AU303" s="14">
        <v>6.3600000000000004E-2</v>
      </c>
      <c r="AV303" s="97">
        <f t="shared" si="1584"/>
        <v>801.228620632</v>
      </c>
      <c r="AW303" s="97">
        <f t="shared" si="1575"/>
        <v>112.17200688848001</v>
      </c>
      <c r="AX303" s="97">
        <f t="shared" si="1576"/>
        <v>913.40062752048004</v>
      </c>
      <c r="AY303" s="268">
        <v>7.0000000000000007E-2</v>
      </c>
      <c r="AZ303" s="97">
        <f t="shared" si="1585"/>
        <v>857.31462407623997</v>
      </c>
      <c r="BA303" s="79">
        <f t="shared" si="1577"/>
        <v>128.59719361143598</v>
      </c>
      <c r="BB303" s="97">
        <f t="shared" si="1578"/>
        <v>985.91181768767592</v>
      </c>
      <c r="BC303" s="268">
        <v>0.2</v>
      </c>
      <c r="BD303" s="97">
        <f t="shared" si="1586"/>
        <v>1028.7775488914881</v>
      </c>
      <c r="BE303" s="79">
        <f t="shared" si="1579"/>
        <v>154.31663233372322</v>
      </c>
      <c r="BF303" s="97">
        <f t="shared" si="1580"/>
        <v>1183.0941812252113</v>
      </c>
      <c r="BG303" s="268">
        <v>0.05</v>
      </c>
      <c r="BH303" s="97">
        <f t="shared" si="1587"/>
        <v>1080.2164263360626</v>
      </c>
      <c r="BI303" s="79">
        <f t="shared" si="1581"/>
        <v>162.03246395040938</v>
      </c>
      <c r="BJ303" s="97">
        <f t="shared" si="1582"/>
        <v>1242.248890286472</v>
      </c>
    </row>
    <row r="304" spans="1:62" s="1" customFormat="1" ht="15.75" x14ac:dyDescent="0.25">
      <c r="A304" s="133" t="s">
        <v>253</v>
      </c>
      <c r="B304" s="240"/>
      <c r="C304" s="240"/>
      <c r="D304" s="240"/>
      <c r="E304" s="240"/>
      <c r="F304" s="240"/>
      <c r="G304" s="240"/>
      <c r="H304" s="240"/>
      <c r="I304" s="240"/>
      <c r="J304" s="240"/>
      <c r="K304" s="240"/>
      <c r="L304" s="240"/>
      <c r="M304" s="240"/>
      <c r="N304" s="240"/>
      <c r="O304" s="41"/>
      <c r="P304" s="41"/>
      <c r="Q304" s="65"/>
      <c r="R304" s="48"/>
      <c r="S304" s="240"/>
      <c r="T304" s="240"/>
      <c r="U304" s="240"/>
      <c r="V304" s="240"/>
      <c r="W304" s="240"/>
      <c r="X304" s="48"/>
      <c r="Y304" s="48"/>
      <c r="Z304" s="48"/>
      <c r="AA304" s="49"/>
      <c r="AB304" s="48"/>
      <c r="AC304" s="50"/>
      <c r="AD304" s="64"/>
      <c r="AE304" s="64"/>
      <c r="AF304" s="48"/>
      <c r="AG304" s="49"/>
      <c r="AH304" s="48"/>
      <c r="AI304" s="50"/>
      <c r="AJ304" s="64"/>
      <c r="AK304" s="64"/>
      <c r="AL304" s="48"/>
      <c r="AM304" s="20"/>
      <c r="AN304" s="64">
        <v>1000.0044911999998</v>
      </c>
      <c r="AO304" s="128">
        <f t="shared" si="1571"/>
        <v>140.00062876799998</v>
      </c>
      <c r="AP304" s="128">
        <f t="shared" si="1572"/>
        <v>1140.0051199679999</v>
      </c>
      <c r="AQ304" s="20">
        <v>0.06</v>
      </c>
      <c r="AR304" s="205">
        <f t="shared" si="1583"/>
        <v>1060.0047606719997</v>
      </c>
      <c r="AS304" s="205">
        <f t="shared" si="1573"/>
        <v>148.40066649407999</v>
      </c>
      <c r="AT304" s="205">
        <f t="shared" si="1574"/>
        <v>1208.4054271660798</v>
      </c>
      <c r="AU304" s="14">
        <v>6.3600000000000004E-2</v>
      </c>
      <c r="AV304" s="97">
        <f t="shared" si="1584"/>
        <v>1127.421063450739</v>
      </c>
      <c r="AW304" s="97">
        <f t="shared" si="1575"/>
        <v>157.83894888310348</v>
      </c>
      <c r="AX304" s="97">
        <f t="shared" si="1576"/>
        <v>1285.2600123338425</v>
      </c>
      <c r="AY304" s="268">
        <v>7.0000000000000007E-2</v>
      </c>
      <c r="AZ304" s="97">
        <f t="shared" si="1585"/>
        <v>1206.3405378922907</v>
      </c>
      <c r="BA304" s="79">
        <f t="shared" si="1577"/>
        <v>180.9510806838436</v>
      </c>
      <c r="BB304" s="97">
        <f t="shared" si="1578"/>
        <v>1387.2916185761344</v>
      </c>
      <c r="BC304" s="268">
        <v>0.2</v>
      </c>
      <c r="BD304" s="97">
        <f t="shared" si="1586"/>
        <v>1447.6086454707488</v>
      </c>
      <c r="BE304" s="79">
        <f t="shared" si="1579"/>
        <v>217.14129682061233</v>
      </c>
      <c r="BF304" s="97">
        <f t="shared" si="1580"/>
        <v>1664.7499422913611</v>
      </c>
      <c r="BG304" s="268">
        <v>0.05</v>
      </c>
      <c r="BH304" s="97">
        <f t="shared" si="1587"/>
        <v>1519.9890777442863</v>
      </c>
      <c r="BI304" s="79">
        <f t="shared" si="1581"/>
        <v>227.99836166164295</v>
      </c>
      <c r="BJ304" s="97">
        <f t="shared" si="1582"/>
        <v>1747.9874394059293</v>
      </c>
    </row>
    <row r="305" spans="1:62" s="1" customFormat="1" ht="15.75" x14ac:dyDescent="0.25">
      <c r="A305" s="133" t="s">
        <v>68</v>
      </c>
      <c r="B305" s="240"/>
      <c r="C305" s="240"/>
      <c r="D305" s="240"/>
      <c r="E305" s="240"/>
      <c r="F305" s="240"/>
      <c r="G305" s="240"/>
      <c r="H305" s="240"/>
      <c r="I305" s="240"/>
      <c r="J305" s="240"/>
      <c r="K305" s="240"/>
      <c r="L305" s="240"/>
      <c r="M305" s="240"/>
      <c r="N305" s="240"/>
      <c r="O305" s="41"/>
      <c r="P305" s="41"/>
      <c r="Q305" s="65"/>
      <c r="R305" s="48"/>
      <c r="S305" s="240"/>
      <c r="T305" s="240"/>
      <c r="U305" s="240"/>
      <c r="V305" s="240"/>
      <c r="W305" s="240"/>
      <c r="X305" s="48"/>
      <c r="Y305" s="48"/>
      <c r="Z305" s="48"/>
      <c r="AA305" s="49"/>
      <c r="AB305" s="48"/>
      <c r="AC305" s="50"/>
      <c r="AD305" s="64"/>
      <c r="AE305" s="64"/>
      <c r="AF305" s="48"/>
      <c r="AG305" s="49"/>
      <c r="AH305" s="48"/>
      <c r="AI305" s="50"/>
      <c r="AJ305" s="64"/>
      <c r="AK305" s="64"/>
      <c r="AL305" s="48"/>
      <c r="AM305" s="20"/>
      <c r="AN305" s="64">
        <v>2681.8</v>
      </c>
      <c r="AO305" s="128">
        <f t="shared" si="1571"/>
        <v>375.45200000000006</v>
      </c>
      <c r="AP305" s="128">
        <f t="shared" si="1572"/>
        <v>3057.2520000000004</v>
      </c>
      <c r="AQ305" s="20">
        <v>0.06</v>
      </c>
      <c r="AR305" s="205">
        <f t="shared" si="1583"/>
        <v>2842.7080000000001</v>
      </c>
      <c r="AS305" s="205">
        <f t="shared" si="1573"/>
        <v>397.97912000000002</v>
      </c>
      <c r="AT305" s="205">
        <f t="shared" si="1574"/>
        <v>3240.68712</v>
      </c>
      <c r="AU305" s="14">
        <v>6.3600000000000004E-2</v>
      </c>
      <c r="AV305" s="97">
        <f t="shared" si="1584"/>
        <v>3023.5042288</v>
      </c>
      <c r="AW305" s="97">
        <f t="shared" si="1575"/>
        <v>423.29059203200006</v>
      </c>
      <c r="AX305" s="97">
        <f t="shared" si="1576"/>
        <v>3446.7948208319999</v>
      </c>
      <c r="AY305" s="268">
        <v>7.0000000000000007E-2</v>
      </c>
      <c r="AZ305" s="97">
        <f t="shared" si="1585"/>
        <v>3235.1495248159999</v>
      </c>
      <c r="BA305" s="79">
        <f t="shared" si="1577"/>
        <v>485.27242872239998</v>
      </c>
      <c r="BB305" s="97">
        <f t="shared" si="1578"/>
        <v>3720.4219535384</v>
      </c>
      <c r="BC305" s="268">
        <v>0.2</v>
      </c>
      <c r="BD305" s="97">
        <f t="shared" si="1586"/>
        <v>3882.1794297791998</v>
      </c>
      <c r="BE305" s="79">
        <f t="shared" si="1579"/>
        <v>582.32691446688</v>
      </c>
      <c r="BF305" s="97">
        <f t="shared" si="1580"/>
        <v>4464.5063442460796</v>
      </c>
      <c r="BG305" s="268">
        <v>0.05</v>
      </c>
      <c r="BH305" s="97">
        <f t="shared" si="1587"/>
        <v>4076.2884012681598</v>
      </c>
      <c r="BI305" s="79">
        <f t="shared" si="1581"/>
        <v>611.4432601902239</v>
      </c>
      <c r="BJ305" s="97">
        <f t="shared" si="1582"/>
        <v>4687.7316614583833</v>
      </c>
    </row>
    <row r="306" spans="1:62" s="1" customFormat="1" ht="15.75" x14ac:dyDescent="0.25">
      <c r="A306" s="133" t="s">
        <v>287</v>
      </c>
      <c r="B306" s="240"/>
      <c r="C306" s="240"/>
      <c r="D306" s="240"/>
      <c r="E306" s="240"/>
      <c r="F306" s="240"/>
      <c r="G306" s="240"/>
      <c r="H306" s="240"/>
      <c r="I306" s="240"/>
      <c r="J306" s="240"/>
      <c r="K306" s="240"/>
      <c r="L306" s="240"/>
      <c r="M306" s="240"/>
      <c r="N306" s="240"/>
      <c r="O306" s="41"/>
      <c r="P306" s="41"/>
      <c r="Q306" s="65"/>
      <c r="R306" s="48"/>
      <c r="S306" s="240"/>
      <c r="T306" s="240"/>
      <c r="U306" s="240"/>
      <c r="V306" s="240"/>
      <c r="W306" s="240"/>
      <c r="X306" s="48"/>
      <c r="Y306" s="48"/>
      <c r="Z306" s="48"/>
      <c r="AA306" s="49"/>
      <c r="AB306" s="48"/>
      <c r="AC306" s="50"/>
      <c r="AD306" s="64"/>
      <c r="AE306" s="64"/>
      <c r="AF306" s="48"/>
      <c r="AG306" s="49"/>
      <c r="AH306" s="48"/>
      <c r="AI306" s="50"/>
      <c r="AJ306" s="64"/>
      <c r="AK306" s="64"/>
      <c r="AL306" s="48"/>
      <c r="AM306" s="20"/>
      <c r="AN306" s="64">
        <v>1340.9</v>
      </c>
      <c r="AO306" s="128">
        <f t="shared" si="1571"/>
        <v>187.72600000000003</v>
      </c>
      <c r="AP306" s="128">
        <f t="shared" si="1572"/>
        <v>1528.6260000000002</v>
      </c>
      <c r="AQ306" s="20">
        <v>0.06</v>
      </c>
      <c r="AR306" s="205">
        <f t="shared" si="1583"/>
        <v>1421.354</v>
      </c>
      <c r="AS306" s="205">
        <f t="shared" si="1573"/>
        <v>198.98956000000001</v>
      </c>
      <c r="AT306" s="205">
        <f t="shared" si="1574"/>
        <v>1620.34356</v>
      </c>
      <c r="AU306" s="14">
        <v>6.3600000000000004E-2</v>
      </c>
      <c r="AV306" s="97">
        <f t="shared" si="1584"/>
        <v>1511.7521144</v>
      </c>
      <c r="AW306" s="97">
        <f t="shared" si="1575"/>
        <v>211.64529601600003</v>
      </c>
      <c r="AX306" s="97">
        <f t="shared" si="1576"/>
        <v>1723.397410416</v>
      </c>
      <c r="AY306" s="268">
        <v>7.0000000000000007E-2</v>
      </c>
      <c r="AZ306" s="97">
        <f t="shared" si="1585"/>
        <v>1617.574762408</v>
      </c>
      <c r="BA306" s="79">
        <f t="shared" si="1577"/>
        <v>242.63621436119999</v>
      </c>
      <c r="BB306" s="97">
        <f t="shared" si="1578"/>
        <v>1860.2109767692</v>
      </c>
      <c r="BC306" s="268">
        <v>0.2</v>
      </c>
      <c r="BD306" s="97">
        <f t="shared" si="1586"/>
        <v>1941.0897148895999</v>
      </c>
      <c r="BE306" s="79">
        <f t="shared" si="1579"/>
        <v>291.16345723344</v>
      </c>
      <c r="BF306" s="97">
        <f t="shared" si="1580"/>
        <v>2232.2531721230398</v>
      </c>
      <c r="BG306" s="268">
        <v>0.05</v>
      </c>
      <c r="BH306" s="97">
        <f t="shared" si="1587"/>
        <v>2038.1442006340799</v>
      </c>
      <c r="BI306" s="79">
        <f t="shared" si="1581"/>
        <v>305.72163009511195</v>
      </c>
      <c r="BJ306" s="97">
        <f t="shared" si="1582"/>
        <v>2343.8658307291917</v>
      </c>
    </row>
    <row r="307" spans="1:62" s="1" customFormat="1" ht="15.75" x14ac:dyDescent="0.25">
      <c r="A307" s="133" t="s">
        <v>288</v>
      </c>
      <c r="B307" s="240"/>
      <c r="C307" s="240"/>
      <c r="D307" s="240"/>
      <c r="E307" s="240"/>
      <c r="F307" s="240"/>
      <c r="G307" s="240"/>
      <c r="H307" s="240"/>
      <c r="I307" s="240"/>
      <c r="J307" s="240"/>
      <c r="K307" s="240"/>
      <c r="L307" s="240"/>
      <c r="M307" s="240"/>
      <c r="N307" s="240"/>
      <c r="O307" s="41"/>
      <c r="P307" s="41"/>
      <c r="Q307" s="65"/>
      <c r="R307" s="48"/>
      <c r="S307" s="240"/>
      <c r="T307" s="240"/>
      <c r="U307" s="240"/>
      <c r="V307" s="240"/>
      <c r="W307" s="240"/>
      <c r="X307" s="48"/>
      <c r="Y307" s="48"/>
      <c r="Z307" s="48"/>
      <c r="AA307" s="49"/>
      <c r="AB307" s="48"/>
      <c r="AC307" s="50"/>
      <c r="AD307" s="64"/>
      <c r="AE307" s="64"/>
      <c r="AF307" s="48"/>
      <c r="AG307" s="49"/>
      <c r="AH307" s="48"/>
      <c r="AI307" s="50"/>
      <c r="AJ307" s="64"/>
      <c r="AK307" s="64"/>
      <c r="AL307" s="48"/>
      <c r="AM307" s="20"/>
      <c r="AN307" s="64">
        <v>150</v>
      </c>
      <c r="AO307" s="128">
        <f t="shared" si="1571"/>
        <v>21.000000000000004</v>
      </c>
      <c r="AP307" s="128">
        <f t="shared" si="1572"/>
        <v>171</v>
      </c>
      <c r="AQ307" s="20">
        <v>0.06</v>
      </c>
      <c r="AR307" s="205">
        <f t="shared" si="1583"/>
        <v>159</v>
      </c>
      <c r="AS307" s="205">
        <f t="shared" si="1573"/>
        <v>22.26</v>
      </c>
      <c r="AT307" s="205">
        <f t="shared" si="1574"/>
        <v>181.26</v>
      </c>
      <c r="AU307" s="14">
        <v>6.3600000000000004E-2</v>
      </c>
      <c r="AV307" s="97">
        <f t="shared" si="1584"/>
        <v>169.11240000000001</v>
      </c>
      <c r="AW307" s="97">
        <f t="shared" si="1575"/>
        <v>23.675736000000004</v>
      </c>
      <c r="AX307" s="97">
        <f t="shared" si="1576"/>
        <v>192.78813600000001</v>
      </c>
      <c r="AY307" s="268">
        <v>7.0000000000000007E-2</v>
      </c>
      <c r="AZ307" s="97">
        <f t="shared" si="1585"/>
        <v>180.95026800000002</v>
      </c>
      <c r="BA307" s="79">
        <f t="shared" si="1577"/>
        <v>27.142540200000003</v>
      </c>
      <c r="BB307" s="97">
        <f t="shared" si="1578"/>
        <v>208.09280820000004</v>
      </c>
      <c r="BC307" s="268">
        <v>0.2</v>
      </c>
      <c r="BD307" s="97">
        <f t="shared" si="1586"/>
        <v>217.14032160000002</v>
      </c>
      <c r="BE307" s="79">
        <f t="shared" si="1579"/>
        <v>32.571048240000003</v>
      </c>
      <c r="BF307" s="97">
        <f t="shared" si="1580"/>
        <v>249.71136984000003</v>
      </c>
      <c r="BG307" s="268">
        <v>0.05</v>
      </c>
      <c r="BH307" s="97">
        <f t="shared" si="1587"/>
        <v>227.99733768000002</v>
      </c>
      <c r="BI307" s="79">
        <f t="shared" si="1581"/>
        <v>34.199600652000001</v>
      </c>
      <c r="BJ307" s="97">
        <f t="shared" si="1582"/>
        <v>262.196938332</v>
      </c>
    </row>
    <row r="308" spans="1:62" s="1" customFormat="1" ht="15.75" x14ac:dyDescent="0.25">
      <c r="A308" s="133" t="s">
        <v>69</v>
      </c>
      <c r="B308" s="240"/>
      <c r="C308" s="240"/>
      <c r="D308" s="240"/>
      <c r="E308" s="240"/>
      <c r="F308" s="240"/>
      <c r="G308" s="240"/>
      <c r="H308" s="240"/>
      <c r="I308" s="240"/>
      <c r="J308" s="240"/>
      <c r="K308" s="240"/>
      <c r="L308" s="240"/>
      <c r="M308" s="240"/>
      <c r="N308" s="240"/>
      <c r="O308" s="41"/>
      <c r="P308" s="41"/>
      <c r="Q308" s="65"/>
      <c r="R308" s="48"/>
      <c r="S308" s="240"/>
      <c r="T308" s="240"/>
      <c r="U308" s="240"/>
      <c r="V308" s="240"/>
      <c r="W308" s="240"/>
      <c r="X308" s="48"/>
      <c r="Y308" s="48"/>
      <c r="Z308" s="48"/>
      <c r="AA308" s="49"/>
      <c r="AB308" s="48"/>
      <c r="AC308" s="50"/>
      <c r="AD308" s="64"/>
      <c r="AE308" s="64"/>
      <c r="AF308" s="48"/>
      <c r="AG308" s="49"/>
      <c r="AH308" s="48"/>
      <c r="AI308" s="50"/>
      <c r="AJ308" s="64"/>
      <c r="AK308" s="64"/>
      <c r="AL308" s="48"/>
      <c r="AM308" s="20"/>
      <c r="AN308" s="64">
        <v>0</v>
      </c>
      <c r="AO308" s="128">
        <f t="shared" si="1571"/>
        <v>0</v>
      </c>
      <c r="AP308" s="128">
        <f t="shared" si="1572"/>
        <v>0</v>
      </c>
      <c r="AQ308" s="20">
        <v>0.06</v>
      </c>
      <c r="AR308" s="205">
        <f t="shared" si="1583"/>
        <v>0</v>
      </c>
      <c r="AS308" s="205">
        <f t="shared" si="1573"/>
        <v>0</v>
      </c>
      <c r="AT308" s="205">
        <f t="shared" si="1574"/>
        <v>0</v>
      </c>
      <c r="AU308" s="14">
        <v>6.3600000000000004E-2</v>
      </c>
      <c r="AV308" s="97">
        <f t="shared" si="1584"/>
        <v>0</v>
      </c>
      <c r="AW308" s="97">
        <f t="shared" si="1575"/>
        <v>0</v>
      </c>
      <c r="AX308" s="97">
        <f t="shared" si="1576"/>
        <v>0</v>
      </c>
      <c r="AY308" s="268">
        <v>7.0000000000000007E-2</v>
      </c>
      <c r="AZ308" s="97">
        <f t="shared" si="1585"/>
        <v>0</v>
      </c>
      <c r="BA308" s="79">
        <f t="shared" si="1577"/>
        <v>0</v>
      </c>
      <c r="BB308" s="97">
        <f t="shared" si="1578"/>
        <v>0</v>
      </c>
      <c r="BC308" s="268">
        <v>0.2</v>
      </c>
      <c r="BD308" s="97">
        <f t="shared" si="1586"/>
        <v>0</v>
      </c>
      <c r="BE308" s="79">
        <f t="shared" si="1579"/>
        <v>0</v>
      </c>
      <c r="BF308" s="97">
        <f t="shared" si="1580"/>
        <v>0</v>
      </c>
      <c r="BG308" s="268">
        <v>0.05</v>
      </c>
      <c r="BH308" s="97">
        <f t="shared" si="1587"/>
        <v>0</v>
      </c>
      <c r="BI308" s="79">
        <f t="shared" si="1581"/>
        <v>0</v>
      </c>
      <c r="BJ308" s="97">
        <f t="shared" si="1582"/>
        <v>0</v>
      </c>
    </row>
    <row r="309" spans="1:62" s="1" customFormat="1" ht="15.75" x14ac:dyDescent="0.25">
      <c r="A309" s="133" t="s">
        <v>70</v>
      </c>
      <c r="B309" s="240"/>
      <c r="C309" s="240"/>
      <c r="D309" s="240"/>
      <c r="E309" s="240"/>
      <c r="F309" s="240"/>
      <c r="G309" s="240"/>
      <c r="H309" s="240"/>
      <c r="I309" s="240"/>
      <c r="J309" s="240"/>
      <c r="K309" s="240"/>
      <c r="L309" s="240"/>
      <c r="M309" s="240"/>
      <c r="N309" s="240"/>
      <c r="O309" s="41"/>
      <c r="P309" s="41"/>
      <c r="Q309" s="65"/>
      <c r="R309" s="48"/>
      <c r="S309" s="240"/>
      <c r="T309" s="240"/>
      <c r="U309" s="240"/>
      <c r="V309" s="240"/>
      <c r="W309" s="240"/>
      <c r="X309" s="48"/>
      <c r="Y309" s="48"/>
      <c r="Z309" s="48"/>
      <c r="AA309" s="49"/>
      <c r="AB309" s="48"/>
      <c r="AC309" s="50"/>
      <c r="AD309" s="64"/>
      <c r="AE309" s="64"/>
      <c r="AF309" s="48"/>
      <c r="AG309" s="49"/>
      <c r="AH309" s="48"/>
      <c r="AI309" s="50"/>
      <c r="AJ309" s="64"/>
      <c r="AK309" s="64"/>
      <c r="AL309" s="48"/>
      <c r="AM309" s="20"/>
      <c r="AN309" s="64">
        <v>67.045000000000002</v>
      </c>
      <c r="AO309" s="128">
        <f t="shared" si="1571"/>
        <v>9.3863000000000003</v>
      </c>
      <c r="AP309" s="128">
        <f t="shared" si="1572"/>
        <v>76.431300000000007</v>
      </c>
      <c r="AQ309" s="20">
        <v>0.06</v>
      </c>
      <c r="AR309" s="205">
        <f t="shared" si="1583"/>
        <v>71.067700000000002</v>
      </c>
      <c r="AS309" s="205">
        <f t="shared" si="1573"/>
        <v>9.9494780000000009</v>
      </c>
      <c r="AT309" s="205">
        <f t="shared" si="1574"/>
        <v>81.017178000000001</v>
      </c>
      <c r="AU309" s="14">
        <v>6.3600000000000004E-2</v>
      </c>
      <c r="AV309" s="97">
        <f t="shared" si="1584"/>
        <v>75.587605719999999</v>
      </c>
      <c r="AW309" s="97">
        <f t="shared" si="1575"/>
        <v>10.582264800800001</v>
      </c>
      <c r="AX309" s="97">
        <f t="shared" si="1576"/>
        <v>86.169870520800004</v>
      </c>
      <c r="AY309" s="268">
        <v>7.0000000000000007E-2</v>
      </c>
      <c r="AZ309" s="97">
        <f t="shared" si="1585"/>
        <v>80.878738120400001</v>
      </c>
      <c r="BA309" s="79">
        <f t="shared" si="1577"/>
        <v>12.131810718060001</v>
      </c>
      <c r="BB309" s="97">
        <f t="shared" si="1578"/>
        <v>93.010548838459997</v>
      </c>
      <c r="BC309" s="268">
        <v>0.2</v>
      </c>
      <c r="BD309" s="97">
        <f t="shared" si="1586"/>
        <v>97.054485744480004</v>
      </c>
      <c r="BE309" s="79">
        <f t="shared" si="1579"/>
        <v>14.558172861672</v>
      </c>
      <c r="BF309" s="97">
        <f t="shared" si="1580"/>
        <v>111.61265860615201</v>
      </c>
      <c r="BG309" s="268">
        <v>0.05</v>
      </c>
      <c r="BH309" s="97">
        <f t="shared" si="1587"/>
        <v>101.90721003170401</v>
      </c>
      <c r="BI309" s="79">
        <f t="shared" si="1581"/>
        <v>15.2860815047556</v>
      </c>
      <c r="BJ309" s="97">
        <f t="shared" si="1582"/>
        <v>117.19329153645961</v>
      </c>
    </row>
    <row r="310" spans="1:62" s="1" customFormat="1" ht="15.75" x14ac:dyDescent="0.25">
      <c r="A310" s="133" t="s">
        <v>71</v>
      </c>
      <c r="B310" s="240"/>
      <c r="C310" s="240"/>
      <c r="D310" s="240"/>
      <c r="E310" s="240"/>
      <c r="F310" s="240"/>
      <c r="G310" s="240"/>
      <c r="H310" s="240"/>
      <c r="I310" s="240"/>
      <c r="J310" s="240"/>
      <c r="K310" s="240"/>
      <c r="L310" s="240"/>
      <c r="M310" s="240"/>
      <c r="N310" s="240"/>
      <c r="O310" s="41"/>
      <c r="P310" s="41"/>
      <c r="Q310" s="65"/>
      <c r="R310" s="48"/>
      <c r="S310" s="240"/>
      <c r="T310" s="240"/>
      <c r="U310" s="240"/>
      <c r="V310" s="240"/>
      <c r="W310" s="240"/>
      <c r="X310" s="48"/>
      <c r="Y310" s="48"/>
      <c r="Z310" s="48"/>
      <c r="AA310" s="49"/>
      <c r="AB310" s="48"/>
      <c r="AC310" s="50"/>
      <c r="AD310" s="64"/>
      <c r="AE310" s="64"/>
      <c r="AF310" s="48"/>
      <c r="AG310" s="49"/>
      <c r="AH310" s="48"/>
      <c r="AI310" s="50"/>
      <c r="AJ310" s="64"/>
      <c r="AK310" s="64"/>
      <c r="AL310" s="48"/>
      <c r="AM310" s="20"/>
      <c r="AN310" s="64">
        <v>385.96800000000002</v>
      </c>
      <c r="AO310" s="128">
        <f t="shared" si="1571"/>
        <v>54.035520000000005</v>
      </c>
      <c r="AP310" s="128">
        <f t="shared" si="1572"/>
        <v>440.00352000000004</v>
      </c>
      <c r="AQ310" s="20">
        <v>0.06</v>
      </c>
      <c r="AR310" s="205">
        <f t="shared" si="1583"/>
        <v>409.12608</v>
      </c>
      <c r="AS310" s="205">
        <f t="shared" si="1573"/>
        <v>57.277651200000008</v>
      </c>
      <c r="AT310" s="205">
        <f t="shared" si="1574"/>
        <v>466.40373120000004</v>
      </c>
      <c r="AU310" s="14">
        <v>6.3600000000000004E-2</v>
      </c>
      <c r="AV310" s="97">
        <f t="shared" si="1584"/>
        <v>435.14649868800001</v>
      </c>
      <c r="AW310" s="97">
        <f t="shared" si="1575"/>
        <v>60.920509816320006</v>
      </c>
      <c r="AX310" s="97">
        <f t="shared" si="1576"/>
        <v>496.06700850432003</v>
      </c>
      <c r="AY310" s="268">
        <v>7.0000000000000007E-2</v>
      </c>
      <c r="AZ310" s="97">
        <f t="shared" si="1585"/>
        <v>465.60675359615999</v>
      </c>
      <c r="BA310" s="79">
        <f t="shared" si="1577"/>
        <v>69.841013039423999</v>
      </c>
      <c r="BB310" s="97">
        <f t="shared" si="1578"/>
        <v>535.447766635584</v>
      </c>
      <c r="BC310" s="268">
        <v>0.2</v>
      </c>
      <c r="BD310" s="97">
        <f t="shared" si="1586"/>
        <v>558.72810431539199</v>
      </c>
      <c r="BE310" s="79">
        <f t="shared" si="1579"/>
        <v>83.80921564730879</v>
      </c>
      <c r="BF310" s="97">
        <f t="shared" si="1580"/>
        <v>642.53731996270074</v>
      </c>
      <c r="BG310" s="268">
        <v>0.05</v>
      </c>
      <c r="BH310" s="97">
        <f t="shared" si="1587"/>
        <v>586.66450953116157</v>
      </c>
      <c r="BI310" s="79">
        <f t="shared" si="1581"/>
        <v>87.999676429674238</v>
      </c>
      <c r="BJ310" s="97">
        <f t="shared" si="1582"/>
        <v>674.66418596083577</v>
      </c>
    </row>
    <row r="311" spans="1:62" s="1" customFormat="1" ht="15.75" x14ac:dyDescent="0.25">
      <c r="A311" s="133" t="s">
        <v>289</v>
      </c>
      <c r="B311" s="240"/>
      <c r="C311" s="240"/>
      <c r="D311" s="240"/>
      <c r="E311" s="240"/>
      <c r="F311" s="240"/>
      <c r="G311" s="240"/>
      <c r="H311" s="240"/>
      <c r="I311" s="240"/>
      <c r="J311" s="240"/>
      <c r="K311" s="240"/>
      <c r="L311" s="240"/>
      <c r="M311" s="240"/>
      <c r="N311" s="240"/>
      <c r="O311" s="41"/>
      <c r="P311" s="41"/>
      <c r="Q311" s="65"/>
      <c r="R311" s="48"/>
      <c r="S311" s="240"/>
      <c r="T311" s="240"/>
      <c r="U311" s="240"/>
      <c r="V311" s="240"/>
      <c r="W311" s="240"/>
      <c r="X311" s="48"/>
      <c r="Y311" s="48"/>
      <c r="Z311" s="48"/>
      <c r="AA311" s="49"/>
      <c r="AB311" s="48"/>
      <c r="AC311" s="50"/>
      <c r="AD311" s="64"/>
      <c r="AE311" s="64"/>
      <c r="AF311" s="48"/>
      <c r="AG311" s="49"/>
      <c r="AH311" s="48"/>
      <c r="AI311" s="50"/>
      <c r="AJ311" s="64"/>
      <c r="AK311" s="64"/>
      <c r="AL311" s="48"/>
      <c r="AM311" s="20"/>
      <c r="AN311" s="64">
        <v>67</v>
      </c>
      <c r="AO311" s="128">
        <f t="shared" si="1571"/>
        <v>9.3800000000000008</v>
      </c>
      <c r="AP311" s="128">
        <f t="shared" si="1572"/>
        <v>76.38</v>
      </c>
      <c r="AQ311" s="20">
        <v>0.06</v>
      </c>
      <c r="AR311" s="205">
        <f t="shared" si="1583"/>
        <v>71.02</v>
      </c>
      <c r="AS311" s="205">
        <f t="shared" si="1573"/>
        <v>9.9428000000000001</v>
      </c>
      <c r="AT311" s="205">
        <f t="shared" si="1574"/>
        <v>80.962800000000001</v>
      </c>
      <c r="AU311" s="14">
        <v>6.3600000000000004E-2</v>
      </c>
      <c r="AV311" s="97">
        <f t="shared" si="1584"/>
        <v>75.536872000000002</v>
      </c>
      <c r="AW311" s="97">
        <f t="shared" si="1575"/>
        <v>10.575162080000002</v>
      </c>
      <c r="AX311" s="97">
        <f t="shared" si="1576"/>
        <v>86.112034080000001</v>
      </c>
      <c r="AY311" s="268">
        <v>7.0000000000000007E-2</v>
      </c>
      <c r="AZ311" s="97">
        <f t="shared" si="1585"/>
        <v>80.824453040000009</v>
      </c>
      <c r="BA311" s="79">
        <f t="shared" si="1577"/>
        <v>12.123667956</v>
      </c>
      <c r="BB311" s="97">
        <f t="shared" si="1578"/>
        <v>92.948120996000014</v>
      </c>
      <c r="BC311" s="268">
        <v>0.2</v>
      </c>
      <c r="BD311" s="97">
        <f t="shared" si="1586"/>
        <v>96.989343648000016</v>
      </c>
      <c r="BE311" s="79">
        <f t="shared" si="1579"/>
        <v>14.548401547200001</v>
      </c>
      <c r="BF311" s="97">
        <f t="shared" si="1580"/>
        <v>111.53774519520002</v>
      </c>
      <c r="BG311" s="268">
        <v>0.05</v>
      </c>
      <c r="BH311" s="97">
        <f t="shared" si="1587"/>
        <v>101.83881083040002</v>
      </c>
      <c r="BI311" s="79">
        <f t="shared" si="1581"/>
        <v>15.275821624560002</v>
      </c>
      <c r="BJ311" s="97">
        <f t="shared" si="1582"/>
        <v>117.11463245496003</v>
      </c>
    </row>
    <row r="312" spans="1:62" s="1" customFormat="1" ht="15.75" x14ac:dyDescent="0.25">
      <c r="A312" s="133" t="s">
        <v>72</v>
      </c>
      <c r="B312" s="240"/>
      <c r="C312" s="240"/>
      <c r="D312" s="240"/>
      <c r="E312" s="240"/>
      <c r="F312" s="240"/>
      <c r="G312" s="240"/>
      <c r="H312" s="240"/>
      <c r="I312" s="240"/>
      <c r="J312" s="240"/>
      <c r="K312" s="240"/>
      <c r="L312" s="240"/>
      <c r="M312" s="240"/>
      <c r="N312" s="240"/>
      <c r="O312" s="41"/>
      <c r="P312" s="41"/>
      <c r="Q312" s="65"/>
      <c r="R312" s="48"/>
      <c r="S312" s="240"/>
      <c r="T312" s="240"/>
      <c r="U312" s="240"/>
      <c r="V312" s="240"/>
      <c r="W312" s="240"/>
      <c r="X312" s="48"/>
      <c r="Y312" s="48"/>
      <c r="Z312" s="48"/>
      <c r="AA312" s="49"/>
      <c r="AB312" s="48"/>
      <c r="AC312" s="50"/>
      <c r="AD312" s="64"/>
      <c r="AE312" s="64"/>
      <c r="AF312" s="48"/>
      <c r="AG312" s="49"/>
      <c r="AH312" s="48"/>
      <c r="AI312" s="50"/>
      <c r="AJ312" s="64"/>
      <c r="AK312" s="64"/>
      <c r="AL312" s="48"/>
      <c r="AM312" s="20"/>
      <c r="AN312" s="64">
        <v>62.337000000000003</v>
      </c>
      <c r="AO312" s="128">
        <f t="shared" si="1571"/>
        <v>8.7271800000000006</v>
      </c>
      <c r="AP312" s="128">
        <f t="shared" si="1572"/>
        <v>71.064180000000007</v>
      </c>
      <c r="AQ312" s="20">
        <v>0.06</v>
      </c>
      <c r="AR312" s="205">
        <f t="shared" si="1583"/>
        <v>66.077219999999997</v>
      </c>
      <c r="AS312" s="205">
        <f t="shared" si="1573"/>
        <v>9.2508108</v>
      </c>
      <c r="AT312" s="205">
        <f t="shared" si="1574"/>
        <v>75.328030799999993</v>
      </c>
      <c r="AU312" s="14">
        <v>6.3600000000000004E-2</v>
      </c>
      <c r="AV312" s="97">
        <f t="shared" si="1584"/>
        <v>70.279731192</v>
      </c>
      <c r="AW312" s="97">
        <f t="shared" si="1575"/>
        <v>9.8391623668800001</v>
      </c>
      <c r="AX312" s="97">
        <f t="shared" si="1576"/>
        <v>80.118893558880004</v>
      </c>
      <c r="AY312" s="268">
        <v>7.0000000000000007E-2</v>
      </c>
      <c r="AZ312" s="97">
        <f t="shared" si="1585"/>
        <v>75.199312375440002</v>
      </c>
      <c r="BA312" s="79">
        <f t="shared" si="1577"/>
        <v>11.279896856316</v>
      </c>
      <c r="BB312" s="97">
        <f t="shared" si="1578"/>
        <v>86.479209231756002</v>
      </c>
      <c r="BC312" s="268">
        <v>0.2</v>
      </c>
      <c r="BD312" s="97">
        <f t="shared" si="1586"/>
        <v>90.239174850528002</v>
      </c>
      <c r="BE312" s="79">
        <f t="shared" si="1579"/>
        <v>13.5358762275792</v>
      </c>
      <c r="BF312" s="97">
        <f t="shared" si="1580"/>
        <v>103.7750510781072</v>
      </c>
      <c r="BG312" s="268">
        <v>0.05</v>
      </c>
      <c r="BH312" s="97">
        <f t="shared" si="1587"/>
        <v>94.751133593054405</v>
      </c>
      <c r="BI312" s="79">
        <f t="shared" si="1581"/>
        <v>14.21267003895816</v>
      </c>
      <c r="BJ312" s="97">
        <f t="shared" si="1582"/>
        <v>108.96380363201257</v>
      </c>
    </row>
    <row r="313" spans="1:62" s="1" customFormat="1" ht="15.75" x14ac:dyDescent="0.25">
      <c r="A313" s="133" t="s">
        <v>290</v>
      </c>
      <c r="B313" s="240"/>
      <c r="C313" s="240"/>
      <c r="D313" s="240"/>
      <c r="E313" s="240"/>
      <c r="F313" s="240"/>
      <c r="G313" s="240"/>
      <c r="H313" s="240"/>
      <c r="I313" s="240"/>
      <c r="J313" s="240"/>
      <c r="K313" s="240"/>
      <c r="L313" s="240"/>
      <c r="M313" s="240"/>
      <c r="N313" s="240"/>
      <c r="O313" s="41"/>
      <c r="P313" s="41"/>
      <c r="Q313" s="65"/>
      <c r="R313" s="48"/>
      <c r="S313" s="240"/>
      <c r="T313" s="240"/>
      <c r="U313" s="240"/>
      <c r="V313" s="240"/>
      <c r="W313" s="240"/>
      <c r="X313" s="48"/>
      <c r="Y313" s="48"/>
      <c r="Z313" s="48"/>
      <c r="AA313" s="49"/>
      <c r="AB313" s="48"/>
      <c r="AC313" s="50"/>
      <c r="AD313" s="64"/>
      <c r="AE313" s="64"/>
      <c r="AF313" s="48"/>
      <c r="AG313" s="49"/>
      <c r="AH313" s="48"/>
      <c r="AI313" s="50"/>
      <c r="AJ313" s="64"/>
      <c r="AK313" s="64"/>
      <c r="AL313" s="48"/>
      <c r="AM313" s="20"/>
      <c r="AN313" s="64">
        <v>1000.000555</v>
      </c>
      <c r="AO313" s="128">
        <f t="shared" si="1571"/>
        <v>140.00007770000002</v>
      </c>
      <c r="AP313" s="128">
        <f t="shared" si="1572"/>
        <v>1140.0006327000001</v>
      </c>
      <c r="AQ313" s="20">
        <v>0.06</v>
      </c>
      <c r="AR313" s="205">
        <f t="shared" si="1583"/>
        <v>1060.0005882999999</v>
      </c>
      <c r="AS313" s="205">
        <f t="shared" si="1573"/>
        <v>148.40008236200001</v>
      </c>
      <c r="AT313" s="205">
        <f t="shared" si="1574"/>
        <v>1208.4006706619998</v>
      </c>
      <c r="AU313" s="14">
        <v>6.3600000000000004E-2</v>
      </c>
      <c r="AV313" s="97">
        <f t="shared" si="1584"/>
        <v>1127.4166257158799</v>
      </c>
      <c r="AW313" s="97">
        <f t="shared" si="1575"/>
        <v>157.83832760022321</v>
      </c>
      <c r="AX313" s="97">
        <f t="shared" si="1576"/>
        <v>1285.2549533161032</v>
      </c>
      <c r="AY313" s="268">
        <v>7.0000000000000007E-2</v>
      </c>
      <c r="AZ313" s="97">
        <f t="shared" si="1585"/>
        <v>1206.3357895159916</v>
      </c>
      <c r="BA313" s="79">
        <f t="shared" si="1577"/>
        <v>180.95036842739873</v>
      </c>
      <c r="BB313" s="97">
        <f t="shared" si="1578"/>
        <v>1387.2861579433902</v>
      </c>
      <c r="BC313" s="268">
        <v>0.2</v>
      </c>
      <c r="BD313" s="97">
        <f t="shared" si="1586"/>
        <v>1447.6029474191898</v>
      </c>
      <c r="BE313" s="79">
        <f t="shared" si="1579"/>
        <v>217.14044211287847</v>
      </c>
      <c r="BF313" s="97">
        <f t="shared" si="1580"/>
        <v>1664.7433895320682</v>
      </c>
      <c r="BG313" s="268">
        <v>0.05</v>
      </c>
      <c r="BH313" s="97">
        <f t="shared" si="1587"/>
        <v>1519.9830947901494</v>
      </c>
      <c r="BI313" s="79">
        <f t="shared" si="1581"/>
        <v>227.9974642185224</v>
      </c>
      <c r="BJ313" s="97">
        <f t="shared" si="1582"/>
        <v>1747.9805590086717</v>
      </c>
    </row>
    <row r="314" spans="1:62" s="1" customFormat="1" ht="15.75" x14ac:dyDescent="0.25">
      <c r="A314" s="133" t="s">
        <v>291</v>
      </c>
      <c r="B314" s="240"/>
      <c r="C314" s="240"/>
      <c r="D314" s="240"/>
      <c r="E314" s="240"/>
      <c r="F314" s="240"/>
      <c r="G314" s="240"/>
      <c r="H314" s="240"/>
      <c r="I314" s="240"/>
      <c r="J314" s="240"/>
      <c r="K314" s="240"/>
      <c r="L314" s="240"/>
      <c r="M314" s="240"/>
      <c r="N314" s="240"/>
      <c r="O314" s="41"/>
      <c r="P314" s="41"/>
      <c r="Q314" s="65"/>
      <c r="R314" s="48"/>
      <c r="S314" s="240"/>
      <c r="T314" s="240"/>
      <c r="U314" s="240"/>
      <c r="V314" s="240"/>
      <c r="W314" s="240"/>
      <c r="X314" s="48"/>
      <c r="Y314" s="48"/>
      <c r="Z314" s="48"/>
      <c r="AA314" s="49"/>
      <c r="AB314" s="48"/>
      <c r="AC314" s="50"/>
      <c r="AD314" s="64"/>
      <c r="AE314" s="64"/>
      <c r="AF314" s="48"/>
      <c r="AG314" s="49"/>
      <c r="AH314" s="48"/>
      <c r="AI314" s="50"/>
      <c r="AJ314" s="64"/>
      <c r="AK314" s="64"/>
      <c r="AL314" s="48"/>
      <c r="AM314" s="20"/>
      <c r="AN314" s="64">
        <v>100</v>
      </c>
      <c r="AO314" s="128">
        <f t="shared" si="1571"/>
        <v>14.000000000000002</v>
      </c>
      <c r="AP314" s="128">
        <f t="shared" si="1572"/>
        <v>114</v>
      </c>
      <c r="AQ314" s="20">
        <v>0.06</v>
      </c>
      <c r="AR314" s="205">
        <f t="shared" si="1583"/>
        <v>106</v>
      </c>
      <c r="AS314" s="205">
        <f t="shared" si="1573"/>
        <v>14.840000000000002</v>
      </c>
      <c r="AT314" s="205">
        <f t="shared" si="1574"/>
        <v>120.84</v>
      </c>
      <c r="AU314" s="14">
        <v>6.3600000000000004E-2</v>
      </c>
      <c r="AV314" s="97">
        <f t="shared" si="1584"/>
        <v>112.74160000000001</v>
      </c>
      <c r="AW314" s="97">
        <f t="shared" si="1575"/>
        <v>15.783824000000003</v>
      </c>
      <c r="AX314" s="97">
        <f t="shared" si="1576"/>
        <v>128.52542400000002</v>
      </c>
      <c r="AY314" s="268">
        <v>7.0000000000000007E-2</v>
      </c>
      <c r="AZ314" s="97">
        <f t="shared" si="1585"/>
        <v>120.63351200000001</v>
      </c>
      <c r="BA314" s="79">
        <f t="shared" si="1577"/>
        <v>18.095026799999999</v>
      </c>
      <c r="BB314" s="97">
        <f t="shared" si="1578"/>
        <v>138.72853880000002</v>
      </c>
      <c r="BC314" s="268">
        <v>0.2</v>
      </c>
      <c r="BD314" s="97">
        <f t="shared" si="1586"/>
        <v>144.76021440000002</v>
      </c>
      <c r="BE314" s="79">
        <f t="shared" si="1579"/>
        <v>21.714032160000002</v>
      </c>
      <c r="BF314" s="97">
        <f t="shared" si="1580"/>
        <v>166.47424656000004</v>
      </c>
      <c r="BG314" s="268">
        <v>0.05</v>
      </c>
      <c r="BH314" s="97">
        <f t="shared" si="1587"/>
        <v>151.99822512000003</v>
      </c>
      <c r="BI314" s="79">
        <f t="shared" si="1581"/>
        <v>22.799733768000003</v>
      </c>
      <c r="BJ314" s="97">
        <f t="shared" si="1582"/>
        <v>174.79795888800004</v>
      </c>
    </row>
    <row r="315" spans="1:62" s="1" customFormat="1" ht="15.75" x14ac:dyDescent="0.25">
      <c r="A315" s="133" t="s">
        <v>292</v>
      </c>
      <c r="B315" s="240"/>
      <c r="C315" s="240"/>
      <c r="D315" s="240"/>
      <c r="E315" s="240"/>
      <c r="F315" s="240"/>
      <c r="G315" s="240"/>
      <c r="H315" s="240"/>
      <c r="I315" s="240"/>
      <c r="J315" s="240"/>
      <c r="K315" s="240"/>
      <c r="L315" s="240"/>
      <c r="M315" s="240"/>
      <c r="N315" s="240"/>
      <c r="O315" s="41"/>
      <c r="P315" s="41"/>
      <c r="Q315" s="65"/>
      <c r="R315" s="48"/>
      <c r="S315" s="240"/>
      <c r="T315" s="240"/>
      <c r="U315" s="240"/>
      <c r="V315" s="240"/>
      <c r="W315" s="240"/>
      <c r="X315" s="48"/>
      <c r="Y315" s="48"/>
      <c r="Z315" s="48"/>
      <c r="AA315" s="49"/>
      <c r="AB315" s="48"/>
      <c r="AC315" s="50"/>
      <c r="AD315" s="64"/>
      <c r="AE315" s="64"/>
      <c r="AF315" s="48"/>
      <c r="AG315" s="49"/>
      <c r="AH315" s="48"/>
      <c r="AI315" s="50"/>
      <c r="AJ315" s="64"/>
      <c r="AK315" s="64"/>
      <c r="AL315" s="48"/>
      <c r="AM315" s="20"/>
      <c r="AN315" s="64">
        <v>142.13319999999999</v>
      </c>
      <c r="AO315" s="128">
        <f t="shared" si="1571"/>
        <v>19.898648000000001</v>
      </c>
      <c r="AP315" s="128">
        <f t="shared" si="1572"/>
        <v>162.031848</v>
      </c>
      <c r="AQ315" s="20">
        <v>0.06</v>
      </c>
      <c r="AR315" s="205">
        <f t="shared" si="1583"/>
        <v>150.661192</v>
      </c>
      <c r="AS315" s="205">
        <f t="shared" si="1573"/>
        <v>21.092566880000003</v>
      </c>
      <c r="AT315" s="205">
        <f t="shared" si="1574"/>
        <v>171.75375887999999</v>
      </c>
      <c r="AU315" s="14">
        <v>6.3600000000000004E-2</v>
      </c>
      <c r="AV315" s="97">
        <f t="shared" si="1584"/>
        <v>160.24324381119999</v>
      </c>
      <c r="AW315" s="97">
        <f t="shared" si="1575"/>
        <v>22.434054133568001</v>
      </c>
      <c r="AX315" s="97">
        <f t="shared" si="1576"/>
        <v>182.67729794476799</v>
      </c>
      <c r="AY315" s="268">
        <v>7.0000000000000007E-2</v>
      </c>
      <c r="AZ315" s="97">
        <f t="shared" si="1585"/>
        <v>171.46027087798399</v>
      </c>
      <c r="BA315" s="79">
        <f t="shared" si="1577"/>
        <v>25.719040631697599</v>
      </c>
      <c r="BB315" s="97">
        <f t="shared" si="1578"/>
        <v>197.17931150968158</v>
      </c>
      <c r="BC315" s="268">
        <v>0.2</v>
      </c>
      <c r="BD315" s="97">
        <f t="shared" si="1586"/>
        <v>205.75232505358079</v>
      </c>
      <c r="BE315" s="79">
        <f t="shared" si="1579"/>
        <v>30.862848758037117</v>
      </c>
      <c r="BF315" s="97">
        <f t="shared" si="1580"/>
        <v>236.61517381161792</v>
      </c>
      <c r="BG315" s="268">
        <v>0.05</v>
      </c>
      <c r="BH315" s="97">
        <f t="shared" si="1587"/>
        <v>216.03994130625983</v>
      </c>
      <c r="BI315" s="79">
        <f t="shared" si="1581"/>
        <v>32.405991195938974</v>
      </c>
      <c r="BJ315" s="97">
        <f t="shared" si="1582"/>
        <v>248.44593250219881</v>
      </c>
    </row>
    <row r="316" spans="1:62" s="1" customFormat="1" ht="15.75" x14ac:dyDescent="0.25">
      <c r="A316" s="133" t="s">
        <v>73</v>
      </c>
      <c r="B316" s="240"/>
      <c r="C316" s="240"/>
      <c r="D316" s="240"/>
      <c r="E316" s="240"/>
      <c r="F316" s="240"/>
      <c r="G316" s="240"/>
      <c r="H316" s="240"/>
      <c r="I316" s="240"/>
      <c r="J316" s="240"/>
      <c r="K316" s="240"/>
      <c r="L316" s="240"/>
      <c r="M316" s="240"/>
      <c r="N316" s="240"/>
      <c r="O316" s="41"/>
      <c r="P316" s="41"/>
      <c r="Q316" s="65"/>
      <c r="R316" s="48"/>
      <c r="S316" s="240"/>
      <c r="T316" s="240"/>
      <c r="U316" s="240"/>
      <c r="V316" s="240"/>
      <c r="W316" s="240"/>
      <c r="X316" s="48"/>
      <c r="Y316" s="48"/>
      <c r="Z316" s="48"/>
      <c r="AA316" s="49"/>
      <c r="AB316" s="48"/>
      <c r="AC316" s="50"/>
      <c r="AD316" s="64"/>
      <c r="AE316" s="64"/>
      <c r="AF316" s="48"/>
      <c r="AG316" s="49"/>
      <c r="AH316" s="48"/>
      <c r="AI316" s="50"/>
      <c r="AJ316" s="64"/>
      <c r="AK316" s="64"/>
      <c r="AL316" s="48"/>
      <c r="AM316" s="20"/>
      <c r="AN316" s="64">
        <v>38.599000000000004</v>
      </c>
      <c r="AO316" s="128">
        <f t="shared" si="1571"/>
        <v>5.4038600000000008</v>
      </c>
      <c r="AP316" s="128">
        <f t="shared" si="1572"/>
        <v>44.002860000000005</v>
      </c>
      <c r="AQ316" s="20">
        <v>0.06</v>
      </c>
      <c r="AR316" s="205">
        <f t="shared" si="1583"/>
        <v>40.914940000000001</v>
      </c>
      <c r="AS316" s="205">
        <f t="shared" si="1573"/>
        <v>5.7280916000000008</v>
      </c>
      <c r="AT316" s="205">
        <f t="shared" si="1574"/>
        <v>46.6430316</v>
      </c>
      <c r="AU316" s="14">
        <v>6.3600000000000004E-2</v>
      </c>
      <c r="AV316" s="97">
        <f t="shared" si="1584"/>
        <v>43.517130184000003</v>
      </c>
      <c r="AW316" s="97">
        <f t="shared" si="1575"/>
        <v>6.0923982257600011</v>
      </c>
      <c r="AX316" s="97">
        <f t="shared" si="1576"/>
        <v>49.609528409760003</v>
      </c>
      <c r="AY316" s="268">
        <v>7.0000000000000007E-2</v>
      </c>
      <c r="AZ316" s="97">
        <f t="shared" si="1585"/>
        <v>46.563329296880006</v>
      </c>
      <c r="BA316" s="79">
        <f t="shared" si="1577"/>
        <v>6.9844993945320004</v>
      </c>
      <c r="BB316" s="97">
        <f t="shared" si="1578"/>
        <v>53.547828691412008</v>
      </c>
      <c r="BC316" s="268">
        <v>0.2</v>
      </c>
      <c r="BD316" s="97">
        <f t="shared" si="1586"/>
        <v>55.87599515625601</v>
      </c>
      <c r="BE316" s="79">
        <f t="shared" si="1579"/>
        <v>8.3813992734384009</v>
      </c>
      <c r="BF316" s="97">
        <f t="shared" si="1580"/>
        <v>64.257394429694415</v>
      </c>
      <c r="BG316" s="268">
        <v>0.05</v>
      </c>
      <c r="BH316" s="97">
        <f t="shared" si="1587"/>
        <v>58.66979491406881</v>
      </c>
      <c r="BI316" s="79">
        <f t="shared" si="1581"/>
        <v>8.8004692371103204</v>
      </c>
      <c r="BJ316" s="97">
        <f t="shared" si="1582"/>
        <v>67.470264151179123</v>
      </c>
    </row>
    <row r="317" spans="1:62" s="1" customFormat="1" ht="15.75" x14ac:dyDescent="0.25">
      <c r="A317" s="133" t="s">
        <v>74</v>
      </c>
      <c r="B317" s="240"/>
      <c r="C317" s="240"/>
      <c r="D317" s="240"/>
      <c r="E317" s="240"/>
      <c r="F317" s="240"/>
      <c r="G317" s="240"/>
      <c r="H317" s="240"/>
      <c r="I317" s="240"/>
      <c r="J317" s="240"/>
      <c r="K317" s="240"/>
      <c r="L317" s="240"/>
      <c r="M317" s="240"/>
      <c r="N317" s="240"/>
      <c r="O317" s="41"/>
      <c r="P317" s="41"/>
      <c r="Q317" s="65"/>
      <c r="R317" s="48"/>
      <c r="S317" s="240"/>
      <c r="T317" s="240"/>
      <c r="U317" s="240"/>
      <c r="V317" s="240"/>
      <c r="W317" s="240"/>
      <c r="X317" s="48"/>
      <c r="Y317" s="48"/>
      <c r="Z317" s="48"/>
      <c r="AA317" s="49"/>
      <c r="AB317" s="48"/>
      <c r="AC317" s="50"/>
      <c r="AD317" s="64"/>
      <c r="AE317" s="64"/>
      <c r="AF317" s="48"/>
      <c r="AG317" s="49"/>
      <c r="AH317" s="48"/>
      <c r="AI317" s="50"/>
      <c r="AJ317" s="64"/>
      <c r="AK317" s="64"/>
      <c r="AL317" s="48"/>
      <c r="AM317" s="20"/>
      <c r="AN317" s="64">
        <v>497.47500000000002</v>
      </c>
      <c r="AO317" s="128">
        <f t="shared" si="1571"/>
        <v>69.646500000000003</v>
      </c>
      <c r="AP317" s="128">
        <f t="shared" si="1572"/>
        <v>567.12149999999997</v>
      </c>
      <c r="AQ317" s="20">
        <v>0.06</v>
      </c>
      <c r="AR317" s="205">
        <f t="shared" si="1583"/>
        <v>527.32349999999997</v>
      </c>
      <c r="AS317" s="205">
        <f t="shared" si="1573"/>
        <v>73.825289999999995</v>
      </c>
      <c r="AT317" s="205">
        <f t="shared" si="1574"/>
        <v>601.14878999999996</v>
      </c>
      <c r="AU317" s="14">
        <v>6.3600000000000004E-2</v>
      </c>
      <c r="AV317" s="97">
        <f t="shared" si="1584"/>
        <v>560.8612746</v>
      </c>
      <c r="AW317" s="97">
        <f t="shared" si="1575"/>
        <v>78.520578444000009</v>
      </c>
      <c r="AX317" s="97">
        <f t="shared" si="1576"/>
        <v>639.38185304399997</v>
      </c>
      <c r="AY317" s="268">
        <v>7.0000000000000007E-2</v>
      </c>
      <c r="AZ317" s="97">
        <f t="shared" si="1585"/>
        <v>600.12156382199998</v>
      </c>
      <c r="BA317" s="79">
        <f t="shared" si="1577"/>
        <v>90.018234573299992</v>
      </c>
      <c r="BB317" s="97">
        <f t="shared" si="1578"/>
        <v>690.13979839529998</v>
      </c>
      <c r="BC317" s="268">
        <v>0.2</v>
      </c>
      <c r="BD317" s="97">
        <f t="shared" si="1586"/>
        <v>720.14587658639994</v>
      </c>
      <c r="BE317" s="79">
        <f t="shared" si="1579"/>
        <v>108.02188148795999</v>
      </c>
      <c r="BF317" s="97">
        <f t="shared" si="1580"/>
        <v>828.16775807435988</v>
      </c>
      <c r="BG317" s="268">
        <v>0.05</v>
      </c>
      <c r="BH317" s="97">
        <f t="shared" si="1587"/>
        <v>756.15317041571996</v>
      </c>
      <c r="BI317" s="79">
        <f t="shared" si="1581"/>
        <v>113.42297556235799</v>
      </c>
      <c r="BJ317" s="97">
        <f t="shared" si="1582"/>
        <v>869.57614597807799</v>
      </c>
    </row>
    <row r="318" spans="1:62" s="1" customFormat="1" ht="15.75" x14ac:dyDescent="0.25">
      <c r="A318" s="133" t="s">
        <v>293</v>
      </c>
      <c r="B318" s="240"/>
      <c r="C318" s="240"/>
      <c r="D318" s="240"/>
      <c r="E318" s="240"/>
      <c r="F318" s="240"/>
      <c r="G318" s="240"/>
      <c r="H318" s="240"/>
      <c r="I318" s="240"/>
      <c r="J318" s="240"/>
      <c r="K318" s="240"/>
      <c r="L318" s="240"/>
      <c r="M318" s="240"/>
      <c r="N318" s="240"/>
      <c r="O318" s="41"/>
      <c r="P318" s="41"/>
      <c r="Q318" s="65"/>
      <c r="R318" s="48"/>
      <c r="S318" s="240"/>
      <c r="T318" s="240"/>
      <c r="U318" s="240"/>
      <c r="V318" s="240"/>
      <c r="W318" s="240"/>
      <c r="X318" s="48"/>
      <c r="Y318" s="48"/>
      <c r="Z318" s="48"/>
      <c r="AA318" s="49"/>
      <c r="AB318" s="48"/>
      <c r="AC318" s="50"/>
      <c r="AD318" s="64"/>
      <c r="AE318" s="64"/>
      <c r="AF318" s="48"/>
      <c r="AG318" s="49"/>
      <c r="AH318" s="48"/>
      <c r="AI318" s="50"/>
      <c r="AJ318" s="64"/>
      <c r="AK318" s="64"/>
      <c r="AL318" s="48"/>
      <c r="AM318" s="20"/>
      <c r="AN318" s="64">
        <v>1563.4849999999999</v>
      </c>
      <c r="AO318" s="128">
        <f t="shared" si="1571"/>
        <v>218.8879</v>
      </c>
      <c r="AP318" s="128">
        <f t="shared" si="1572"/>
        <v>1782.3728999999998</v>
      </c>
      <c r="AQ318" s="20">
        <v>0.06</v>
      </c>
      <c r="AR318" s="205">
        <f t="shared" si="1583"/>
        <v>1657.2940999999998</v>
      </c>
      <c r="AS318" s="205">
        <f t="shared" si="1573"/>
        <v>232.021174</v>
      </c>
      <c r="AT318" s="205">
        <f t="shared" si="1574"/>
        <v>1889.3152739999998</v>
      </c>
      <c r="AU318" s="14">
        <v>6.3600000000000004E-2</v>
      </c>
      <c r="AV318" s="97">
        <f t="shared" si="1584"/>
        <v>1762.6980047599998</v>
      </c>
      <c r="AW318" s="97">
        <f t="shared" si="1575"/>
        <v>246.7777206664</v>
      </c>
      <c r="AX318" s="97">
        <f t="shared" si="1576"/>
        <v>2009.4757254263998</v>
      </c>
      <c r="AY318" s="268">
        <v>7.0000000000000007E-2</v>
      </c>
      <c r="AZ318" s="97">
        <f t="shared" si="1585"/>
        <v>1886.0868650931998</v>
      </c>
      <c r="BA318" s="79">
        <f t="shared" si="1577"/>
        <v>282.91302976397998</v>
      </c>
      <c r="BB318" s="97">
        <f t="shared" si="1578"/>
        <v>2168.9998948571797</v>
      </c>
      <c r="BC318" s="268">
        <v>0.2</v>
      </c>
      <c r="BD318" s="97">
        <f t="shared" si="1586"/>
        <v>2263.3042381118398</v>
      </c>
      <c r="BE318" s="79"/>
      <c r="BF318" s="97">
        <f t="shared" si="1580"/>
        <v>2263.3042381118398</v>
      </c>
      <c r="BG318" s="268">
        <v>0.05</v>
      </c>
      <c r="BH318" s="97">
        <f t="shared" si="1587"/>
        <v>2376.4694500174319</v>
      </c>
      <c r="BI318" s="79"/>
      <c r="BJ318" s="97">
        <f t="shared" si="1582"/>
        <v>2376.4694500174319</v>
      </c>
    </row>
    <row r="319" spans="1:62" s="1" customFormat="1" ht="15.75" x14ac:dyDescent="0.25">
      <c r="A319" s="41" t="s">
        <v>325</v>
      </c>
      <c r="B319" s="240"/>
      <c r="C319" s="240"/>
      <c r="D319" s="240"/>
      <c r="E319" s="240"/>
      <c r="F319" s="240"/>
      <c r="G319" s="240"/>
      <c r="H319" s="240"/>
      <c r="I319" s="240"/>
      <c r="J319" s="240"/>
      <c r="K319" s="240"/>
      <c r="L319" s="240"/>
      <c r="M319" s="240"/>
      <c r="N319" s="240"/>
      <c r="O319" s="41"/>
      <c r="P319" s="41"/>
      <c r="Q319" s="65"/>
      <c r="R319" s="48"/>
      <c r="S319" s="240"/>
      <c r="T319" s="240"/>
      <c r="U319" s="240"/>
      <c r="V319" s="240"/>
      <c r="W319" s="240"/>
      <c r="X319" s="48"/>
      <c r="Y319" s="48"/>
      <c r="Z319" s="48"/>
      <c r="AA319" s="49"/>
      <c r="AB319" s="48"/>
      <c r="AC319" s="50"/>
      <c r="AD319" s="64"/>
      <c r="AE319" s="64"/>
      <c r="AF319" s="48"/>
      <c r="AG319" s="49"/>
      <c r="AH319" s="48"/>
      <c r="AI319" s="50"/>
      <c r="AJ319" s="64"/>
      <c r="AK319" s="64"/>
      <c r="AL319" s="48"/>
      <c r="AM319" s="20"/>
      <c r="AN319" s="64">
        <v>241.22449999999998</v>
      </c>
      <c r="AO319" s="64">
        <f t="shared" si="1571"/>
        <v>33.771430000000002</v>
      </c>
      <c r="AP319" s="64">
        <f t="shared" si="1572"/>
        <v>274.99592999999999</v>
      </c>
      <c r="AQ319" s="20">
        <v>0.06</v>
      </c>
      <c r="AR319" s="78">
        <f t="shared" si="1583"/>
        <v>255.69796999999997</v>
      </c>
      <c r="AS319" s="78">
        <f t="shared" si="1573"/>
        <v>35.797715799999999</v>
      </c>
      <c r="AT319" s="78">
        <f t="shared" si="1574"/>
        <v>291.49568579999999</v>
      </c>
      <c r="AU319" s="14">
        <v>6.3600000000000004E-2</v>
      </c>
      <c r="AV319" s="79">
        <f t="shared" si="1584"/>
        <v>271.96036089199998</v>
      </c>
      <c r="AW319" s="79">
        <f t="shared" si="1575"/>
        <v>38.07445052488</v>
      </c>
      <c r="AX319" s="79">
        <f t="shared" si="1576"/>
        <v>310.03481141687996</v>
      </c>
      <c r="AY319" s="268">
        <v>7.0000000000000007E-2</v>
      </c>
      <c r="AZ319" s="79">
        <f t="shared" si="1585"/>
        <v>290.99758615444</v>
      </c>
      <c r="BA319" s="79">
        <f t="shared" si="1577"/>
        <v>43.649637923165997</v>
      </c>
      <c r="BB319" s="79">
        <f t="shared" si="1578"/>
        <v>334.64722407760598</v>
      </c>
      <c r="BC319" s="268">
        <v>0.2</v>
      </c>
      <c r="BD319" s="79">
        <f t="shared" si="1586"/>
        <v>349.19710338532798</v>
      </c>
      <c r="BE319" s="79">
        <f t="shared" si="1579"/>
        <v>52.379565507799192</v>
      </c>
      <c r="BF319" s="79">
        <f t="shared" si="1580"/>
        <v>401.57666889312719</v>
      </c>
      <c r="BG319" s="268">
        <v>0.05</v>
      </c>
      <c r="BH319" s="79">
        <f t="shared" si="1587"/>
        <v>366.65695855459438</v>
      </c>
      <c r="BI319" s="79">
        <f t="shared" ref="BI319:BI326" si="1588">+BH319*$BA$5</f>
        <v>54.998543783189156</v>
      </c>
      <c r="BJ319" s="79">
        <f t="shared" si="1582"/>
        <v>421.65550233778356</v>
      </c>
    </row>
    <row r="320" spans="1:62" s="1" customFormat="1" ht="15.75" x14ac:dyDescent="0.25">
      <c r="A320" s="133" t="s">
        <v>294</v>
      </c>
      <c r="B320" s="240"/>
      <c r="C320" s="240"/>
      <c r="D320" s="240"/>
      <c r="E320" s="240"/>
      <c r="F320" s="240"/>
      <c r="G320" s="240"/>
      <c r="H320" s="240"/>
      <c r="I320" s="240"/>
      <c r="J320" s="240"/>
      <c r="K320" s="240"/>
      <c r="L320" s="240"/>
      <c r="M320" s="240"/>
      <c r="N320" s="240"/>
      <c r="O320" s="41"/>
      <c r="P320" s="41"/>
      <c r="Q320" s="65"/>
      <c r="R320" s="48"/>
      <c r="S320" s="240"/>
      <c r="T320" s="240"/>
      <c r="U320" s="240"/>
      <c r="V320" s="240"/>
      <c r="W320" s="240"/>
      <c r="X320" s="48"/>
      <c r="Y320" s="48"/>
      <c r="Z320" s="48"/>
      <c r="AA320" s="49"/>
      <c r="AB320" s="48"/>
      <c r="AC320" s="50"/>
      <c r="AD320" s="64"/>
      <c r="AE320" s="64"/>
      <c r="AF320" s="48"/>
      <c r="AG320" s="49"/>
      <c r="AH320" s="48"/>
      <c r="AI320" s="50"/>
      <c r="AJ320" s="64"/>
      <c r="AK320" s="64"/>
      <c r="AL320" s="48"/>
      <c r="AM320" s="20"/>
      <c r="AN320" s="64">
        <v>1200</v>
      </c>
      <c r="AO320" s="128">
        <f t="shared" si="1571"/>
        <v>168.00000000000003</v>
      </c>
      <c r="AP320" s="128">
        <f t="shared" si="1572"/>
        <v>1368</v>
      </c>
      <c r="AQ320" s="20">
        <v>0.06</v>
      </c>
      <c r="AR320" s="205">
        <f t="shared" si="1583"/>
        <v>1272</v>
      </c>
      <c r="AS320" s="205">
        <f t="shared" si="1573"/>
        <v>178.08</v>
      </c>
      <c r="AT320" s="205">
        <f t="shared" si="1574"/>
        <v>1450.08</v>
      </c>
      <c r="AU320" s="14">
        <v>6.3600000000000004E-2</v>
      </c>
      <c r="AV320" s="97">
        <f t="shared" si="1584"/>
        <v>1352.8992000000001</v>
      </c>
      <c r="AW320" s="97">
        <f t="shared" si="1575"/>
        <v>189.40588800000003</v>
      </c>
      <c r="AX320" s="97">
        <f t="shared" si="1576"/>
        <v>1542.3050880000001</v>
      </c>
      <c r="AY320" s="268">
        <v>7.0000000000000007E-2</v>
      </c>
      <c r="AZ320" s="97">
        <f t="shared" si="1585"/>
        <v>1447.6021440000002</v>
      </c>
      <c r="BA320" s="79">
        <f t="shared" si="1577"/>
        <v>217.14032160000002</v>
      </c>
      <c r="BB320" s="97">
        <f t="shared" si="1578"/>
        <v>1664.7424656000003</v>
      </c>
      <c r="BC320" s="268">
        <v>0.2</v>
      </c>
      <c r="BD320" s="97">
        <f t="shared" si="1586"/>
        <v>1737.1225728000002</v>
      </c>
      <c r="BE320" s="79">
        <f t="shared" si="1579"/>
        <v>260.56838592000003</v>
      </c>
      <c r="BF320" s="97">
        <f t="shared" si="1580"/>
        <v>1997.6909587200003</v>
      </c>
      <c r="BG320" s="268">
        <v>0.05</v>
      </c>
      <c r="BH320" s="97">
        <f t="shared" si="1587"/>
        <v>1823.9787014400001</v>
      </c>
      <c r="BI320" s="79">
        <f t="shared" si="1588"/>
        <v>273.59680521600001</v>
      </c>
      <c r="BJ320" s="97">
        <f t="shared" si="1582"/>
        <v>2097.575506656</v>
      </c>
    </row>
    <row r="321" spans="1:62" s="1" customFormat="1" ht="15.75" x14ac:dyDescent="0.25">
      <c r="A321" s="133" t="s">
        <v>295</v>
      </c>
      <c r="B321" s="240"/>
      <c r="C321" s="240"/>
      <c r="D321" s="240"/>
      <c r="E321" s="240"/>
      <c r="F321" s="240"/>
      <c r="G321" s="240"/>
      <c r="H321" s="240"/>
      <c r="I321" s="240"/>
      <c r="J321" s="240"/>
      <c r="K321" s="240"/>
      <c r="L321" s="240"/>
      <c r="M321" s="240"/>
      <c r="N321" s="240"/>
      <c r="O321" s="41"/>
      <c r="P321" s="41"/>
      <c r="Q321" s="65"/>
      <c r="R321" s="48"/>
      <c r="S321" s="240"/>
      <c r="T321" s="240"/>
      <c r="U321" s="240"/>
      <c r="V321" s="240"/>
      <c r="W321" s="240"/>
      <c r="X321" s="48"/>
      <c r="Y321" s="48"/>
      <c r="Z321" s="48"/>
      <c r="AA321" s="49"/>
      <c r="AB321" s="48"/>
      <c r="AC321" s="50"/>
      <c r="AD321" s="64"/>
      <c r="AE321" s="64"/>
      <c r="AF321" s="48"/>
      <c r="AG321" s="49"/>
      <c r="AH321" s="48"/>
      <c r="AI321" s="50"/>
      <c r="AJ321" s="64"/>
      <c r="AK321" s="64"/>
      <c r="AL321" s="48"/>
      <c r="AM321" s="20"/>
      <c r="AN321" s="64">
        <v>1000</v>
      </c>
      <c r="AO321" s="128">
        <f t="shared" si="1571"/>
        <v>140</v>
      </c>
      <c r="AP321" s="128">
        <f t="shared" si="1572"/>
        <v>1140</v>
      </c>
      <c r="AQ321" s="20">
        <v>0.06</v>
      </c>
      <c r="AR321" s="205">
        <f t="shared" si="1583"/>
        <v>1060</v>
      </c>
      <c r="AS321" s="205">
        <f t="shared" si="1573"/>
        <v>148.4</v>
      </c>
      <c r="AT321" s="205">
        <f t="shared" si="1574"/>
        <v>1208.4000000000001</v>
      </c>
      <c r="AU321" s="14">
        <v>6.3600000000000004E-2</v>
      </c>
      <c r="AV321" s="97">
        <f t="shared" si="1584"/>
        <v>1127.4159999999999</v>
      </c>
      <c r="AW321" s="97">
        <f t="shared" si="1575"/>
        <v>157.83824000000001</v>
      </c>
      <c r="AX321" s="97">
        <f t="shared" si="1576"/>
        <v>1285.25424</v>
      </c>
      <c r="AY321" s="268">
        <v>7.0000000000000007E-2</v>
      </c>
      <c r="AZ321" s="97">
        <f t="shared" si="1585"/>
        <v>1206.33512</v>
      </c>
      <c r="BA321" s="79">
        <f t="shared" si="1577"/>
        <v>180.95026799999999</v>
      </c>
      <c r="BB321" s="97">
        <f t="shared" si="1578"/>
        <v>1387.285388</v>
      </c>
      <c r="BC321" s="268">
        <v>0.2</v>
      </c>
      <c r="BD321" s="97">
        <f t="shared" si="1586"/>
        <v>1447.602144</v>
      </c>
      <c r="BE321" s="79">
        <f t="shared" si="1579"/>
        <v>217.14032159999999</v>
      </c>
      <c r="BF321" s="97">
        <f t="shared" si="1580"/>
        <v>1664.7424655999998</v>
      </c>
      <c r="BG321" s="268">
        <v>0.05</v>
      </c>
      <c r="BH321" s="97">
        <f t="shared" si="1587"/>
        <v>1519.9822512000001</v>
      </c>
      <c r="BI321" s="79">
        <f t="shared" si="1588"/>
        <v>227.99733768000002</v>
      </c>
      <c r="BJ321" s="97">
        <f t="shared" si="1582"/>
        <v>1747.9795888800002</v>
      </c>
    </row>
    <row r="322" spans="1:62" s="1" customFormat="1" ht="15.75" x14ac:dyDescent="0.25">
      <c r="A322" s="133" t="s">
        <v>296</v>
      </c>
      <c r="B322" s="240"/>
      <c r="C322" s="240"/>
      <c r="D322" s="240"/>
      <c r="E322" s="240"/>
      <c r="F322" s="240"/>
      <c r="G322" s="240"/>
      <c r="H322" s="240"/>
      <c r="I322" s="240"/>
      <c r="J322" s="240"/>
      <c r="K322" s="240"/>
      <c r="L322" s="240"/>
      <c r="M322" s="240"/>
      <c r="N322" s="240"/>
      <c r="O322" s="41"/>
      <c r="P322" s="41"/>
      <c r="Q322" s="65"/>
      <c r="R322" s="48"/>
      <c r="S322" s="240"/>
      <c r="T322" s="240"/>
      <c r="U322" s="240"/>
      <c r="V322" s="240"/>
      <c r="W322" s="240"/>
      <c r="X322" s="48"/>
      <c r="Y322" s="48"/>
      <c r="Z322" s="48"/>
      <c r="AA322" s="49"/>
      <c r="AB322" s="48"/>
      <c r="AC322" s="50"/>
      <c r="AD322" s="64"/>
      <c r="AE322" s="64"/>
      <c r="AF322" s="48"/>
      <c r="AG322" s="49"/>
      <c r="AH322" s="48"/>
      <c r="AI322" s="50"/>
      <c r="AJ322" s="64"/>
      <c r="AK322" s="64"/>
      <c r="AL322" s="48"/>
      <c r="AM322" s="20"/>
      <c r="AN322" s="64">
        <v>1000</v>
      </c>
      <c r="AO322" s="128">
        <f t="shared" si="1571"/>
        <v>140</v>
      </c>
      <c r="AP322" s="128">
        <f t="shared" si="1572"/>
        <v>1140</v>
      </c>
      <c r="AQ322" s="20">
        <v>0.06</v>
      </c>
      <c r="AR322" s="205">
        <f t="shared" si="1583"/>
        <v>1060</v>
      </c>
      <c r="AS322" s="205">
        <f t="shared" si="1573"/>
        <v>148.4</v>
      </c>
      <c r="AT322" s="205">
        <f t="shared" si="1574"/>
        <v>1208.4000000000001</v>
      </c>
      <c r="AU322" s="14">
        <v>6.3600000000000004E-2</v>
      </c>
      <c r="AV322" s="97">
        <f t="shared" si="1584"/>
        <v>1127.4159999999999</v>
      </c>
      <c r="AW322" s="97">
        <f t="shared" si="1575"/>
        <v>157.83824000000001</v>
      </c>
      <c r="AX322" s="97">
        <f t="shared" si="1576"/>
        <v>1285.25424</v>
      </c>
      <c r="AY322" s="268">
        <v>7.0000000000000007E-2</v>
      </c>
      <c r="AZ322" s="97">
        <f t="shared" si="1585"/>
        <v>1206.33512</v>
      </c>
      <c r="BA322" s="79">
        <f t="shared" si="1577"/>
        <v>180.95026799999999</v>
      </c>
      <c r="BB322" s="97">
        <f t="shared" si="1578"/>
        <v>1387.285388</v>
      </c>
      <c r="BC322" s="268">
        <v>0.2</v>
      </c>
      <c r="BD322" s="97">
        <f t="shared" si="1586"/>
        <v>1447.602144</v>
      </c>
      <c r="BE322" s="79">
        <f t="shared" si="1579"/>
        <v>217.14032159999999</v>
      </c>
      <c r="BF322" s="97">
        <f t="shared" si="1580"/>
        <v>1664.7424655999998</v>
      </c>
      <c r="BG322" s="268">
        <v>0.05</v>
      </c>
      <c r="BH322" s="97">
        <f t="shared" si="1587"/>
        <v>1519.9822512000001</v>
      </c>
      <c r="BI322" s="79">
        <f t="shared" si="1588"/>
        <v>227.99733768000002</v>
      </c>
      <c r="BJ322" s="97">
        <f t="shared" si="1582"/>
        <v>1747.9795888800002</v>
      </c>
    </row>
    <row r="323" spans="1:62" s="1" customFormat="1" ht="15.75" x14ac:dyDescent="0.25">
      <c r="A323" s="133" t="s">
        <v>297</v>
      </c>
      <c r="B323" s="240"/>
      <c r="C323" s="240"/>
      <c r="D323" s="240"/>
      <c r="E323" s="240"/>
      <c r="F323" s="240"/>
      <c r="G323" s="240"/>
      <c r="H323" s="240"/>
      <c r="I323" s="240"/>
      <c r="J323" s="240"/>
      <c r="K323" s="240"/>
      <c r="L323" s="240"/>
      <c r="M323" s="240"/>
      <c r="N323" s="240"/>
      <c r="O323" s="41"/>
      <c r="P323" s="41"/>
      <c r="Q323" s="65"/>
      <c r="R323" s="48"/>
      <c r="S323" s="240"/>
      <c r="T323" s="240"/>
      <c r="U323" s="240"/>
      <c r="V323" s="240"/>
      <c r="W323" s="240"/>
      <c r="X323" s="48"/>
      <c r="Y323" s="48"/>
      <c r="Z323" s="48"/>
      <c r="AA323" s="49"/>
      <c r="AB323" s="48"/>
      <c r="AC323" s="50"/>
      <c r="AD323" s="64"/>
      <c r="AE323" s="64"/>
      <c r="AF323" s="48"/>
      <c r="AG323" s="49"/>
      <c r="AH323" s="48"/>
      <c r="AI323" s="50"/>
      <c r="AJ323" s="64"/>
      <c r="AK323" s="64"/>
      <c r="AL323" s="48"/>
      <c r="AM323" s="20"/>
      <c r="AN323" s="64">
        <v>2000</v>
      </c>
      <c r="AO323" s="128">
        <f t="shared" si="1571"/>
        <v>280</v>
      </c>
      <c r="AP323" s="128">
        <f t="shared" si="1572"/>
        <v>2280</v>
      </c>
      <c r="AQ323" s="20">
        <v>0.06</v>
      </c>
      <c r="AR323" s="205">
        <f t="shared" si="1583"/>
        <v>2120</v>
      </c>
      <c r="AS323" s="205">
        <f t="shared" si="1573"/>
        <v>296.8</v>
      </c>
      <c r="AT323" s="205">
        <f t="shared" si="1574"/>
        <v>2416.8000000000002</v>
      </c>
      <c r="AU323" s="14">
        <v>6.3600000000000004E-2</v>
      </c>
      <c r="AV323" s="97">
        <f t="shared" si="1584"/>
        <v>2254.8319999999999</v>
      </c>
      <c r="AW323" s="97">
        <f t="shared" si="1575"/>
        <v>315.67648000000003</v>
      </c>
      <c r="AX323" s="97">
        <f t="shared" si="1576"/>
        <v>2570.50848</v>
      </c>
      <c r="AY323" s="268">
        <v>7.0000000000000007E-2</v>
      </c>
      <c r="AZ323" s="97">
        <f t="shared" si="1585"/>
        <v>2412.6702399999999</v>
      </c>
      <c r="BA323" s="79">
        <f t="shared" si="1577"/>
        <v>361.90053599999999</v>
      </c>
      <c r="BB323" s="97">
        <f t="shared" si="1578"/>
        <v>2774.570776</v>
      </c>
      <c r="BC323" s="268">
        <v>0.2</v>
      </c>
      <c r="BD323" s="97">
        <f t="shared" si="1586"/>
        <v>2895.2042879999999</v>
      </c>
      <c r="BE323" s="79">
        <f t="shared" si="1579"/>
        <v>434.28064319999999</v>
      </c>
      <c r="BF323" s="97">
        <f t="shared" si="1580"/>
        <v>3329.4849311999997</v>
      </c>
      <c r="BG323" s="268">
        <v>0.05</v>
      </c>
      <c r="BH323" s="97">
        <f t="shared" si="1587"/>
        <v>3039.9645024000001</v>
      </c>
      <c r="BI323" s="79">
        <f t="shared" si="1588"/>
        <v>455.99467536000003</v>
      </c>
      <c r="BJ323" s="97">
        <f t="shared" si="1582"/>
        <v>3495.9591777600003</v>
      </c>
    </row>
    <row r="324" spans="1:62" s="1" customFormat="1" ht="15.75" x14ac:dyDescent="0.25">
      <c r="A324" s="133" t="s">
        <v>248</v>
      </c>
      <c r="B324" s="240"/>
      <c r="C324" s="240"/>
      <c r="D324" s="240"/>
      <c r="E324" s="240"/>
      <c r="F324" s="240"/>
      <c r="G324" s="240"/>
      <c r="H324" s="240"/>
      <c r="I324" s="240"/>
      <c r="J324" s="240"/>
      <c r="K324" s="240"/>
      <c r="L324" s="240"/>
      <c r="M324" s="240"/>
      <c r="N324" s="240"/>
      <c r="O324" s="41"/>
      <c r="P324" s="41"/>
      <c r="Q324" s="65"/>
      <c r="R324" s="48"/>
      <c r="S324" s="240"/>
      <c r="T324" s="240"/>
      <c r="U324" s="240"/>
      <c r="V324" s="240"/>
      <c r="W324" s="240"/>
      <c r="X324" s="48"/>
      <c r="Y324" s="48"/>
      <c r="Z324" s="48"/>
      <c r="AA324" s="49"/>
      <c r="AB324" s="48"/>
      <c r="AC324" s="50"/>
      <c r="AD324" s="64"/>
      <c r="AE324" s="64"/>
      <c r="AF324" s="48"/>
      <c r="AG324" s="49"/>
      <c r="AH324" s="48"/>
      <c r="AI324" s="50"/>
      <c r="AJ324" s="64"/>
      <c r="AK324" s="64"/>
      <c r="AL324" s="48"/>
      <c r="AM324" s="20"/>
      <c r="AN324" s="64">
        <v>241.23000000000002</v>
      </c>
      <c r="AO324" s="128">
        <f t="shared" si="1571"/>
        <v>33.772200000000005</v>
      </c>
      <c r="AP324" s="128">
        <f t="shared" si="1572"/>
        <v>275.00220000000002</v>
      </c>
      <c r="AQ324" s="20">
        <v>0.06</v>
      </c>
      <c r="AR324" s="205">
        <f t="shared" si="1583"/>
        <v>255.70380000000003</v>
      </c>
      <c r="AS324" s="205">
        <f t="shared" si="1573"/>
        <v>35.798532000000009</v>
      </c>
      <c r="AT324" s="205">
        <f t="shared" si="1574"/>
        <v>291.50233200000002</v>
      </c>
      <c r="AU324" s="14">
        <v>6.3600000000000004E-2</v>
      </c>
      <c r="AV324" s="97">
        <f t="shared" si="1584"/>
        <v>271.96656168000004</v>
      </c>
      <c r="AW324" s="97">
        <f t="shared" si="1575"/>
        <v>38.075318635200013</v>
      </c>
      <c r="AX324" s="97">
        <f t="shared" si="1576"/>
        <v>310.04188031520005</v>
      </c>
      <c r="AY324" s="268">
        <v>7.0000000000000007E-2</v>
      </c>
      <c r="AZ324" s="97">
        <f t="shared" si="1585"/>
        <v>291.00422099760004</v>
      </c>
      <c r="BA324" s="79">
        <f t="shared" si="1577"/>
        <v>43.650633149640008</v>
      </c>
      <c r="BB324" s="97">
        <f t="shared" si="1578"/>
        <v>334.65485414724003</v>
      </c>
      <c r="BC324" s="268">
        <v>0.2</v>
      </c>
      <c r="BD324" s="97">
        <f t="shared" si="1586"/>
        <v>349.20506519712006</v>
      </c>
      <c r="BE324" s="79">
        <f t="shared" si="1579"/>
        <v>52.38075977956801</v>
      </c>
      <c r="BF324" s="97">
        <f t="shared" si="1580"/>
        <v>401.58582497668806</v>
      </c>
      <c r="BG324" s="268">
        <v>0.05</v>
      </c>
      <c r="BH324" s="97">
        <f t="shared" si="1587"/>
        <v>366.66531845697608</v>
      </c>
      <c r="BI324" s="79">
        <f t="shared" si="1588"/>
        <v>54.999797768546408</v>
      </c>
      <c r="BJ324" s="97">
        <f t="shared" si="1582"/>
        <v>421.66511622552247</v>
      </c>
    </row>
    <row r="325" spans="1:62" s="1" customFormat="1" ht="15.75" x14ac:dyDescent="0.25">
      <c r="A325" s="133" t="s">
        <v>249</v>
      </c>
      <c r="B325" s="240"/>
      <c r="C325" s="240"/>
      <c r="D325" s="240"/>
      <c r="E325" s="240"/>
      <c r="F325" s="240"/>
      <c r="G325" s="240"/>
      <c r="H325" s="240"/>
      <c r="I325" s="240"/>
      <c r="J325" s="240"/>
      <c r="K325" s="240"/>
      <c r="L325" s="240"/>
      <c r="M325" s="240"/>
      <c r="N325" s="240"/>
      <c r="O325" s="41"/>
      <c r="P325" s="41"/>
      <c r="Q325" s="65"/>
      <c r="R325" s="48"/>
      <c r="S325" s="240"/>
      <c r="T325" s="240"/>
      <c r="U325" s="240"/>
      <c r="V325" s="240"/>
      <c r="W325" s="240"/>
      <c r="X325" s="48"/>
      <c r="Y325" s="48"/>
      <c r="Z325" s="48"/>
      <c r="AA325" s="49"/>
      <c r="AB325" s="48"/>
      <c r="AC325" s="50"/>
      <c r="AD325" s="64"/>
      <c r="AE325" s="64"/>
      <c r="AF325" s="48"/>
      <c r="AG325" s="49"/>
      <c r="AH325" s="48"/>
      <c r="AI325" s="50"/>
      <c r="AJ325" s="64"/>
      <c r="AK325" s="64"/>
      <c r="AL325" s="48"/>
      <c r="AM325" s="20"/>
      <c r="AN325" s="64">
        <v>482.45450000000005</v>
      </c>
      <c r="AO325" s="128">
        <f t="shared" si="1571"/>
        <v>67.543630000000007</v>
      </c>
      <c r="AP325" s="128">
        <f t="shared" si="1572"/>
        <v>549.99813000000006</v>
      </c>
      <c r="AQ325" s="20">
        <v>0.06</v>
      </c>
      <c r="AR325" s="205">
        <f t="shared" si="1583"/>
        <v>511.40177000000006</v>
      </c>
      <c r="AS325" s="205">
        <f t="shared" si="1573"/>
        <v>71.596247800000015</v>
      </c>
      <c r="AT325" s="205">
        <f t="shared" si="1574"/>
        <v>582.99801780000007</v>
      </c>
      <c r="AU325" s="14">
        <v>6.3600000000000004E-2</v>
      </c>
      <c r="AV325" s="97">
        <f t="shared" si="1584"/>
        <v>543.92692257200008</v>
      </c>
      <c r="AW325" s="97">
        <f t="shared" si="1575"/>
        <v>76.149769160080012</v>
      </c>
      <c r="AX325" s="97">
        <f t="shared" si="1576"/>
        <v>620.07669173208012</v>
      </c>
      <c r="AY325" s="268">
        <v>7.0000000000000007E-2</v>
      </c>
      <c r="AZ325" s="97">
        <f t="shared" si="1585"/>
        <v>582.0018071520401</v>
      </c>
      <c r="BA325" s="79">
        <f t="shared" si="1577"/>
        <v>87.300271072806012</v>
      </c>
      <c r="BB325" s="97">
        <f t="shared" si="1578"/>
        <v>669.30207822484613</v>
      </c>
      <c r="BC325" s="268">
        <v>0.2</v>
      </c>
      <c r="BD325" s="97">
        <f t="shared" si="1586"/>
        <v>698.4021685824481</v>
      </c>
      <c r="BE325" s="79">
        <f t="shared" si="1579"/>
        <v>104.76032528736721</v>
      </c>
      <c r="BF325" s="97">
        <f t="shared" si="1580"/>
        <v>803.16249386981531</v>
      </c>
      <c r="BG325" s="268">
        <v>0.05</v>
      </c>
      <c r="BH325" s="97">
        <f t="shared" si="1587"/>
        <v>733.32227701157046</v>
      </c>
      <c r="BI325" s="79">
        <f t="shared" si="1588"/>
        <v>109.99834155173556</v>
      </c>
      <c r="BJ325" s="97">
        <f t="shared" si="1582"/>
        <v>843.32061856330597</v>
      </c>
    </row>
    <row r="326" spans="1:62" s="1" customFormat="1" ht="15.75" x14ac:dyDescent="0.25">
      <c r="A326" s="133" t="s">
        <v>332</v>
      </c>
      <c r="B326" s="240"/>
      <c r="C326" s="240"/>
      <c r="D326" s="240"/>
      <c r="E326" s="240"/>
      <c r="F326" s="240"/>
      <c r="G326" s="240"/>
      <c r="H326" s="240"/>
      <c r="I326" s="240"/>
      <c r="J326" s="240"/>
      <c r="K326" s="240"/>
      <c r="L326" s="240"/>
      <c r="M326" s="240"/>
      <c r="N326" s="240"/>
      <c r="O326" s="41"/>
      <c r="P326" s="41"/>
      <c r="Q326" s="65"/>
      <c r="R326" s="48"/>
      <c r="S326" s="240"/>
      <c r="T326" s="240"/>
      <c r="U326" s="240"/>
      <c r="V326" s="240"/>
      <c r="W326" s="240"/>
      <c r="X326" s="48"/>
      <c r="Y326" s="48"/>
      <c r="Z326" s="48"/>
      <c r="AA326" s="49"/>
      <c r="AB326" s="48"/>
      <c r="AC326" s="50"/>
      <c r="AD326" s="64"/>
      <c r="AE326" s="64"/>
      <c r="AF326" s="48"/>
      <c r="AG326" s="49"/>
      <c r="AH326" s="48"/>
      <c r="AI326" s="50"/>
      <c r="AJ326" s="64"/>
      <c r="AK326" s="64"/>
      <c r="AL326" s="48"/>
      <c r="AM326" s="20"/>
      <c r="AN326" s="64"/>
      <c r="AO326" s="128"/>
      <c r="AP326" s="128"/>
      <c r="AQ326" s="20"/>
      <c r="AR326" s="205"/>
      <c r="AS326" s="205"/>
      <c r="AT326" s="205"/>
      <c r="AU326" s="14"/>
      <c r="AV326" s="97">
        <v>120</v>
      </c>
      <c r="AW326" s="97">
        <f t="shared" ref="AW326" si="1589">+AV326*$Y$5</f>
        <v>16.8</v>
      </c>
      <c r="AX326" s="97">
        <f t="shared" ref="AX326" si="1590">+AV326+AW326</f>
        <v>136.80000000000001</v>
      </c>
      <c r="AY326" s="268">
        <v>7.0000000000000007E-2</v>
      </c>
      <c r="AZ326" s="97">
        <f t="shared" si="1585"/>
        <v>128.4</v>
      </c>
      <c r="BA326" s="79">
        <f t="shared" si="1577"/>
        <v>19.260000000000002</v>
      </c>
      <c r="BB326" s="97">
        <f t="shared" si="1578"/>
        <v>147.66</v>
      </c>
      <c r="BC326" s="268">
        <v>0.2</v>
      </c>
      <c r="BD326" s="97">
        <f t="shared" si="1586"/>
        <v>154.08000000000001</v>
      </c>
      <c r="BE326" s="79">
        <f t="shared" si="1579"/>
        <v>23.112000000000002</v>
      </c>
      <c r="BF326" s="97">
        <f t="shared" si="1580"/>
        <v>177.19200000000001</v>
      </c>
      <c r="BG326" s="268">
        <v>0.05</v>
      </c>
      <c r="BH326" s="97">
        <f t="shared" si="1587"/>
        <v>161.78400000000002</v>
      </c>
      <c r="BI326" s="79">
        <f t="shared" si="1588"/>
        <v>24.267600000000002</v>
      </c>
      <c r="BJ326" s="97">
        <f t="shared" si="1582"/>
        <v>186.05160000000001</v>
      </c>
    </row>
    <row r="327" spans="1:62" s="1" customFormat="1" ht="15.75" x14ac:dyDescent="0.25">
      <c r="A327" s="22" t="s">
        <v>298</v>
      </c>
      <c r="B327" s="240"/>
      <c r="C327" s="240"/>
      <c r="D327" s="240"/>
      <c r="E327" s="240"/>
      <c r="F327" s="240"/>
      <c r="G327" s="240"/>
      <c r="H327" s="240"/>
      <c r="I327" s="240"/>
      <c r="J327" s="240"/>
      <c r="K327" s="240"/>
      <c r="L327" s="240"/>
      <c r="M327" s="240"/>
      <c r="N327" s="240"/>
      <c r="O327" s="41"/>
      <c r="P327" s="41"/>
      <c r="Q327" s="65"/>
      <c r="R327" s="48"/>
      <c r="S327" s="240"/>
      <c r="T327" s="240"/>
      <c r="U327" s="240"/>
      <c r="V327" s="240"/>
      <c r="W327" s="240"/>
      <c r="X327" s="48"/>
      <c r="Y327" s="48"/>
      <c r="Z327" s="48"/>
      <c r="AA327" s="49"/>
      <c r="AB327" s="48"/>
      <c r="AC327" s="50"/>
      <c r="AD327" s="64"/>
      <c r="AE327" s="64"/>
      <c r="AF327" s="48"/>
      <c r="AG327" s="49"/>
      <c r="AH327" s="48"/>
      <c r="AI327" s="50"/>
      <c r="AJ327" s="64"/>
      <c r="AK327" s="64"/>
      <c r="AL327" s="48"/>
      <c r="AM327" s="20"/>
      <c r="AN327" s="129"/>
      <c r="AO327" s="129"/>
      <c r="AP327" s="129"/>
      <c r="AQ327" s="20"/>
      <c r="AR327" s="173"/>
      <c r="AS327" s="173"/>
      <c r="AT327" s="173"/>
      <c r="AU327" s="14"/>
      <c r="AV327" s="131"/>
      <c r="AW327" s="131"/>
      <c r="AX327" s="131"/>
      <c r="AY327" s="2"/>
      <c r="AZ327" s="131"/>
      <c r="BA327" s="131"/>
      <c r="BB327" s="131"/>
      <c r="BC327" s="2"/>
      <c r="BD327" s="131"/>
      <c r="BE327" s="131"/>
      <c r="BF327" s="131"/>
      <c r="BG327" s="2"/>
      <c r="BH327" s="131"/>
      <c r="BI327" s="131"/>
      <c r="BJ327" s="131"/>
    </row>
    <row r="328" spans="1:62" s="1" customFormat="1" ht="15.75" x14ac:dyDescent="0.25">
      <c r="A328" s="133" t="s">
        <v>299</v>
      </c>
      <c r="B328" s="240"/>
      <c r="C328" s="240"/>
      <c r="D328" s="240"/>
      <c r="E328" s="240"/>
      <c r="F328" s="240"/>
      <c r="G328" s="240"/>
      <c r="H328" s="240"/>
      <c r="I328" s="240"/>
      <c r="J328" s="240"/>
      <c r="K328" s="240"/>
      <c r="L328" s="240"/>
      <c r="M328" s="240"/>
      <c r="N328" s="240"/>
      <c r="O328" s="41"/>
      <c r="P328" s="41"/>
      <c r="Q328" s="65"/>
      <c r="R328" s="48"/>
      <c r="S328" s="240"/>
      <c r="T328" s="240"/>
      <c r="U328" s="240"/>
      <c r="V328" s="240"/>
      <c r="W328" s="240"/>
      <c r="X328" s="48"/>
      <c r="Y328" s="48"/>
      <c r="Z328" s="48"/>
      <c r="AA328" s="49"/>
      <c r="AB328" s="48"/>
      <c r="AC328" s="50"/>
      <c r="AD328" s="64"/>
      <c r="AE328" s="64"/>
      <c r="AF328" s="48"/>
      <c r="AG328" s="49"/>
      <c r="AH328" s="48"/>
      <c r="AI328" s="50"/>
      <c r="AJ328" s="64"/>
      <c r="AK328" s="64"/>
      <c r="AL328" s="48"/>
      <c r="AM328" s="20"/>
      <c r="AN328" s="64">
        <v>20</v>
      </c>
      <c r="AO328" s="128">
        <f t="shared" si="1571"/>
        <v>2.8000000000000003</v>
      </c>
      <c r="AP328" s="128">
        <f t="shared" si="1572"/>
        <v>22.8</v>
      </c>
      <c r="AQ328" s="20">
        <v>0.06</v>
      </c>
      <c r="AR328" s="205">
        <f t="shared" si="1583"/>
        <v>21.2</v>
      </c>
      <c r="AS328" s="205">
        <f t="shared" si="1573"/>
        <v>2.968</v>
      </c>
      <c r="AT328" s="205">
        <f t="shared" si="1574"/>
        <v>24.167999999999999</v>
      </c>
      <c r="AU328" s="14">
        <v>6.3600000000000004E-2</v>
      </c>
      <c r="AV328" s="97">
        <f t="shared" ref="AV328:AV343" si="1591">+AR328*AU328+AR328</f>
        <v>22.54832</v>
      </c>
      <c r="AW328" s="97">
        <f t="shared" ref="AW328:AW343" si="1592">+AV328*$Y$5</f>
        <v>3.1567648000000004</v>
      </c>
      <c r="AX328" s="97">
        <f t="shared" ref="AX328:AX343" si="1593">+AV328+AW328</f>
        <v>25.705084800000002</v>
      </c>
      <c r="AY328" s="268">
        <v>7.0000000000000007E-2</v>
      </c>
      <c r="AZ328" s="97">
        <f t="shared" ref="AZ328:AZ343" si="1594">+AV328*AY328+AV328</f>
        <v>24.126702399999999</v>
      </c>
      <c r="BA328" s="79">
        <f t="shared" ref="BA328:BA343" si="1595">+AZ328*$BA$5</f>
        <v>3.6190053599999996</v>
      </c>
      <c r="BB328" s="97">
        <f t="shared" ref="BB328:BB343" si="1596">+AZ328+BA328</f>
        <v>27.745707759999998</v>
      </c>
      <c r="BC328" s="268">
        <v>0.2</v>
      </c>
      <c r="BD328" s="97">
        <f t="shared" ref="BD328:BD343" si="1597">+AZ328*BC328+AZ328</f>
        <v>28.95204288</v>
      </c>
      <c r="BE328" s="79">
        <f t="shared" ref="BE328:BE343" si="1598">+BD328*$BA$5</f>
        <v>4.3428064319999997</v>
      </c>
      <c r="BF328" s="97">
        <f t="shared" ref="BF328:BF343" si="1599">+BD328+BE328</f>
        <v>33.294849311999997</v>
      </c>
      <c r="BG328" s="268">
        <v>0.05</v>
      </c>
      <c r="BH328" s="97">
        <f t="shared" ref="BH328:BH343" si="1600">+BD328*BG328+BD328</f>
        <v>30.399645024000002</v>
      </c>
      <c r="BI328" s="79">
        <f t="shared" ref="BI328:BI343" si="1601">+BH328*$BA$5</f>
        <v>4.5599467536000002</v>
      </c>
      <c r="BJ328" s="97">
        <f t="shared" ref="BJ328:BJ343" si="1602">+BH328+BI328</f>
        <v>34.959591777600004</v>
      </c>
    </row>
    <row r="329" spans="1:62" s="1" customFormat="1" ht="15.75" x14ac:dyDescent="0.25">
      <c r="A329" s="133" t="s">
        <v>300</v>
      </c>
      <c r="B329" s="240"/>
      <c r="C329" s="240"/>
      <c r="D329" s="240"/>
      <c r="E329" s="240"/>
      <c r="F329" s="240"/>
      <c r="G329" s="240"/>
      <c r="H329" s="240"/>
      <c r="I329" s="240"/>
      <c r="J329" s="240"/>
      <c r="K329" s="240"/>
      <c r="L329" s="240"/>
      <c r="M329" s="240"/>
      <c r="N329" s="240"/>
      <c r="O329" s="41"/>
      <c r="P329" s="41"/>
      <c r="Q329" s="65"/>
      <c r="R329" s="48"/>
      <c r="S329" s="240"/>
      <c r="T329" s="240"/>
      <c r="U329" s="240"/>
      <c r="V329" s="240"/>
      <c r="W329" s="240"/>
      <c r="X329" s="48"/>
      <c r="Y329" s="48"/>
      <c r="Z329" s="48"/>
      <c r="AA329" s="49"/>
      <c r="AB329" s="48"/>
      <c r="AC329" s="50"/>
      <c r="AD329" s="64"/>
      <c r="AE329" s="64"/>
      <c r="AF329" s="48"/>
      <c r="AG329" s="49"/>
      <c r="AH329" s="48"/>
      <c r="AI329" s="50"/>
      <c r="AJ329" s="64"/>
      <c r="AK329" s="64"/>
      <c r="AL329" s="48"/>
      <c r="AM329" s="20"/>
      <c r="AN329" s="64">
        <v>15</v>
      </c>
      <c r="AO329" s="128">
        <f t="shared" si="1571"/>
        <v>2.1</v>
      </c>
      <c r="AP329" s="128">
        <f t="shared" si="1572"/>
        <v>17.100000000000001</v>
      </c>
      <c r="AQ329" s="20">
        <v>0.06</v>
      </c>
      <c r="AR329" s="205">
        <f t="shared" si="1583"/>
        <v>15.9</v>
      </c>
      <c r="AS329" s="205">
        <f t="shared" si="1573"/>
        <v>2.2260000000000004</v>
      </c>
      <c r="AT329" s="205">
        <f t="shared" si="1574"/>
        <v>18.126000000000001</v>
      </c>
      <c r="AU329" s="14">
        <v>6.3600000000000004E-2</v>
      </c>
      <c r="AV329" s="97">
        <f t="shared" si="1591"/>
        <v>16.911239999999999</v>
      </c>
      <c r="AW329" s="97">
        <f t="shared" si="1592"/>
        <v>2.3675736000000001</v>
      </c>
      <c r="AX329" s="97">
        <f t="shared" si="1593"/>
        <v>19.278813599999999</v>
      </c>
      <c r="AY329" s="268">
        <v>7.0000000000000007E-2</v>
      </c>
      <c r="AZ329" s="97">
        <f t="shared" si="1594"/>
        <v>18.095026799999999</v>
      </c>
      <c r="BA329" s="79">
        <f t="shared" si="1595"/>
        <v>2.7142540199999998</v>
      </c>
      <c r="BB329" s="97">
        <f t="shared" si="1596"/>
        <v>20.809280819999998</v>
      </c>
      <c r="BC329" s="268">
        <v>0.2</v>
      </c>
      <c r="BD329" s="97">
        <f t="shared" si="1597"/>
        <v>21.714032159999999</v>
      </c>
      <c r="BE329" s="79">
        <f t="shared" si="1598"/>
        <v>3.2571048239999998</v>
      </c>
      <c r="BF329" s="97">
        <f t="shared" si="1599"/>
        <v>24.971136983999997</v>
      </c>
      <c r="BG329" s="268">
        <v>0.05</v>
      </c>
      <c r="BH329" s="97">
        <f t="shared" si="1600"/>
        <v>22.799733767999999</v>
      </c>
      <c r="BI329" s="79">
        <f t="shared" si="1601"/>
        <v>3.4199600651999997</v>
      </c>
      <c r="BJ329" s="97">
        <f t="shared" si="1602"/>
        <v>26.219693833199997</v>
      </c>
    </row>
    <row r="330" spans="1:62" s="1" customFormat="1" ht="15.75" x14ac:dyDescent="0.25">
      <c r="A330" s="133" t="s">
        <v>301</v>
      </c>
      <c r="B330" s="240"/>
      <c r="C330" s="240"/>
      <c r="D330" s="240"/>
      <c r="E330" s="240"/>
      <c r="F330" s="240"/>
      <c r="G330" s="240"/>
      <c r="H330" s="240"/>
      <c r="I330" s="240"/>
      <c r="J330" s="240"/>
      <c r="K330" s="240"/>
      <c r="L330" s="240"/>
      <c r="M330" s="240"/>
      <c r="N330" s="240"/>
      <c r="O330" s="41"/>
      <c r="P330" s="41"/>
      <c r="Q330" s="65"/>
      <c r="R330" s="48"/>
      <c r="S330" s="240"/>
      <c r="T330" s="240"/>
      <c r="U330" s="240"/>
      <c r="V330" s="240"/>
      <c r="W330" s="240"/>
      <c r="X330" s="48"/>
      <c r="Y330" s="48"/>
      <c r="Z330" s="48"/>
      <c r="AA330" s="49"/>
      <c r="AB330" s="48"/>
      <c r="AC330" s="50"/>
      <c r="AD330" s="64"/>
      <c r="AE330" s="64"/>
      <c r="AF330" s="48"/>
      <c r="AG330" s="49"/>
      <c r="AH330" s="48"/>
      <c r="AI330" s="50"/>
      <c r="AJ330" s="64"/>
      <c r="AK330" s="64"/>
      <c r="AL330" s="48"/>
      <c r="AM330" s="20"/>
      <c r="AN330" s="64">
        <v>10</v>
      </c>
      <c r="AO330" s="128">
        <f t="shared" si="1571"/>
        <v>1.4000000000000001</v>
      </c>
      <c r="AP330" s="128">
        <f t="shared" si="1572"/>
        <v>11.4</v>
      </c>
      <c r="AQ330" s="20">
        <v>0.06</v>
      </c>
      <c r="AR330" s="205">
        <f t="shared" si="1583"/>
        <v>10.6</v>
      </c>
      <c r="AS330" s="205">
        <f t="shared" si="1573"/>
        <v>1.484</v>
      </c>
      <c r="AT330" s="205">
        <f t="shared" si="1574"/>
        <v>12.084</v>
      </c>
      <c r="AU330" s="14">
        <v>6.3600000000000004E-2</v>
      </c>
      <c r="AV330" s="97">
        <f t="shared" si="1591"/>
        <v>11.27416</v>
      </c>
      <c r="AW330" s="97">
        <f t="shared" si="1592"/>
        <v>1.5783824000000002</v>
      </c>
      <c r="AX330" s="97">
        <f t="shared" si="1593"/>
        <v>12.852542400000001</v>
      </c>
      <c r="AY330" s="268">
        <v>7.0000000000000007E-2</v>
      </c>
      <c r="AZ330" s="97">
        <f t="shared" si="1594"/>
        <v>12.0633512</v>
      </c>
      <c r="BA330" s="79">
        <f t="shared" si="1595"/>
        <v>1.8095026799999998</v>
      </c>
      <c r="BB330" s="97">
        <f t="shared" si="1596"/>
        <v>13.872853879999999</v>
      </c>
      <c r="BC330" s="268">
        <v>0.2</v>
      </c>
      <c r="BD330" s="97">
        <f t="shared" si="1597"/>
        <v>14.47602144</v>
      </c>
      <c r="BE330" s="79">
        <f t="shared" si="1598"/>
        <v>2.1714032159999999</v>
      </c>
      <c r="BF330" s="97">
        <f t="shared" si="1599"/>
        <v>16.647424655999998</v>
      </c>
      <c r="BG330" s="268">
        <v>0.05</v>
      </c>
      <c r="BH330" s="97">
        <f t="shared" si="1600"/>
        <v>15.199822512000001</v>
      </c>
      <c r="BI330" s="79">
        <f t="shared" si="1601"/>
        <v>2.2799733768000001</v>
      </c>
      <c r="BJ330" s="97">
        <f t="shared" si="1602"/>
        <v>17.479795888800002</v>
      </c>
    </row>
    <row r="331" spans="1:62" s="1" customFormat="1" ht="15.75" x14ac:dyDescent="0.25">
      <c r="A331" s="133" t="s">
        <v>302</v>
      </c>
      <c r="B331" s="240"/>
      <c r="C331" s="240"/>
      <c r="D331" s="240"/>
      <c r="E331" s="240"/>
      <c r="F331" s="240"/>
      <c r="G331" s="240"/>
      <c r="H331" s="240"/>
      <c r="I331" s="240"/>
      <c r="J331" s="240"/>
      <c r="K331" s="240"/>
      <c r="L331" s="240"/>
      <c r="M331" s="240"/>
      <c r="N331" s="240"/>
      <c r="O331" s="41"/>
      <c r="P331" s="41"/>
      <c r="Q331" s="65"/>
      <c r="R331" s="48"/>
      <c r="S331" s="240"/>
      <c r="T331" s="240"/>
      <c r="U331" s="240"/>
      <c r="V331" s="240"/>
      <c r="W331" s="240"/>
      <c r="X331" s="48"/>
      <c r="Y331" s="48"/>
      <c r="Z331" s="48"/>
      <c r="AA331" s="49"/>
      <c r="AB331" s="48"/>
      <c r="AC331" s="50"/>
      <c r="AD331" s="64"/>
      <c r="AE331" s="64"/>
      <c r="AF331" s="48"/>
      <c r="AG331" s="49"/>
      <c r="AH331" s="48"/>
      <c r="AI331" s="50"/>
      <c r="AJ331" s="64"/>
      <c r="AK331" s="64"/>
      <c r="AL331" s="48"/>
      <c r="AM331" s="20"/>
      <c r="AN331" s="64">
        <v>15</v>
      </c>
      <c r="AO331" s="128">
        <f t="shared" si="1571"/>
        <v>2.1</v>
      </c>
      <c r="AP331" s="128">
        <f t="shared" si="1572"/>
        <v>17.100000000000001</v>
      </c>
      <c r="AQ331" s="20">
        <v>0.06</v>
      </c>
      <c r="AR331" s="205">
        <f t="shared" si="1583"/>
        <v>15.9</v>
      </c>
      <c r="AS331" s="205">
        <f t="shared" si="1573"/>
        <v>2.2260000000000004</v>
      </c>
      <c r="AT331" s="205">
        <f t="shared" si="1574"/>
        <v>18.126000000000001</v>
      </c>
      <c r="AU331" s="14">
        <v>6.3600000000000004E-2</v>
      </c>
      <c r="AV331" s="97">
        <f t="shared" si="1591"/>
        <v>16.911239999999999</v>
      </c>
      <c r="AW331" s="97">
        <f t="shared" si="1592"/>
        <v>2.3675736000000001</v>
      </c>
      <c r="AX331" s="97">
        <f t="shared" si="1593"/>
        <v>19.278813599999999</v>
      </c>
      <c r="AY331" s="268">
        <v>7.0000000000000007E-2</v>
      </c>
      <c r="AZ331" s="97">
        <f t="shared" si="1594"/>
        <v>18.095026799999999</v>
      </c>
      <c r="BA331" s="79">
        <f t="shared" si="1595"/>
        <v>2.7142540199999998</v>
      </c>
      <c r="BB331" s="97">
        <f t="shared" si="1596"/>
        <v>20.809280819999998</v>
      </c>
      <c r="BC331" s="268">
        <v>0.2</v>
      </c>
      <c r="BD331" s="97">
        <f t="shared" si="1597"/>
        <v>21.714032159999999</v>
      </c>
      <c r="BE331" s="79">
        <f t="shared" si="1598"/>
        <v>3.2571048239999998</v>
      </c>
      <c r="BF331" s="97">
        <f t="shared" si="1599"/>
        <v>24.971136983999997</v>
      </c>
      <c r="BG331" s="268">
        <v>0.05</v>
      </c>
      <c r="BH331" s="97">
        <f t="shared" si="1600"/>
        <v>22.799733767999999</v>
      </c>
      <c r="BI331" s="79">
        <f t="shared" si="1601"/>
        <v>3.4199600651999997</v>
      </c>
      <c r="BJ331" s="97">
        <f t="shared" si="1602"/>
        <v>26.219693833199997</v>
      </c>
    </row>
    <row r="332" spans="1:62" s="1" customFormat="1" ht="15.75" x14ac:dyDescent="0.25">
      <c r="A332" s="133" t="s">
        <v>303</v>
      </c>
      <c r="B332" s="240"/>
      <c r="C332" s="240"/>
      <c r="D332" s="240"/>
      <c r="E332" s="240"/>
      <c r="F332" s="240"/>
      <c r="G332" s="240"/>
      <c r="H332" s="240"/>
      <c r="I332" s="240"/>
      <c r="J332" s="240"/>
      <c r="K332" s="240"/>
      <c r="L332" s="240"/>
      <c r="M332" s="240"/>
      <c r="N332" s="240"/>
      <c r="O332" s="41"/>
      <c r="P332" s="41"/>
      <c r="Q332" s="65"/>
      <c r="R332" s="48"/>
      <c r="S332" s="240"/>
      <c r="T332" s="240"/>
      <c r="U332" s="240"/>
      <c r="V332" s="240"/>
      <c r="W332" s="240"/>
      <c r="X332" s="48"/>
      <c r="Y332" s="48"/>
      <c r="Z332" s="48"/>
      <c r="AA332" s="49"/>
      <c r="AB332" s="48"/>
      <c r="AC332" s="50"/>
      <c r="AD332" s="64"/>
      <c r="AE332" s="64"/>
      <c r="AF332" s="48"/>
      <c r="AG332" s="49"/>
      <c r="AH332" s="48"/>
      <c r="AI332" s="50"/>
      <c r="AJ332" s="64"/>
      <c r="AK332" s="64"/>
      <c r="AL332" s="48"/>
      <c r="AM332" s="20"/>
      <c r="AN332" s="64">
        <v>13</v>
      </c>
      <c r="AO332" s="128">
        <f t="shared" si="1571"/>
        <v>1.8200000000000003</v>
      </c>
      <c r="AP332" s="128">
        <f t="shared" si="1572"/>
        <v>14.82</v>
      </c>
      <c r="AQ332" s="20">
        <v>0.06</v>
      </c>
      <c r="AR332" s="205">
        <f t="shared" si="1583"/>
        <v>13.78</v>
      </c>
      <c r="AS332" s="205">
        <f t="shared" si="1573"/>
        <v>1.9292</v>
      </c>
      <c r="AT332" s="205">
        <f t="shared" si="1574"/>
        <v>15.709199999999999</v>
      </c>
      <c r="AU332" s="14">
        <v>6.3600000000000004E-2</v>
      </c>
      <c r="AV332" s="97">
        <f t="shared" si="1591"/>
        <v>14.656407999999999</v>
      </c>
      <c r="AW332" s="97">
        <f t="shared" si="1592"/>
        <v>2.05189712</v>
      </c>
      <c r="AX332" s="97">
        <f t="shared" si="1593"/>
        <v>16.708305119999999</v>
      </c>
      <c r="AY332" s="268">
        <v>7.0000000000000007E-2</v>
      </c>
      <c r="AZ332" s="97">
        <f t="shared" si="1594"/>
        <v>15.682356559999999</v>
      </c>
      <c r="BA332" s="79">
        <f t="shared" si="1595"/>
        <v>2.3523534839999996</v>
      </c>
      <c r="BB332" s="97">
        <f t="shared" si="1596"/>
        <v>18.034710043999997</v>
      </c>
      <c r="BC332" s="268">
        <v>0.2</v>
      </c>
      <c r="BD332" s="97">
        <f t="shared" si="1597"/>
        <v>18.818827872</v>
      </c>
      <c r="BE332" s="79">
        <f t="shared" si="1598"/>
        <v>2.8228241808000001</v>
      </c>
      <c r="BF332" s="97">
        <f t="shared" si="1599"/>
        <v>21.641652052800001</v>
      </c>
      <c r="BG332" s="268">
        <v>0.05</v>
      </c>
      <c r="BH332" s="97">
        <f t="shared" si="1600"/>
        <v>19.759769265599999</v>
      </c>
      <c r="BI332" s="79">
        <f t="shared" si="1601"/>
        <v>2.9639653898399998</v>
      </c>
      <c r="BJ332" s="97">
        <f t="shared" si="1602"/>
        <v>22.723734655439998</v>
      </c>
    </row>
    <row r="333" spans="1:62" s="1" customFormat="1" ht="15.75" x14ac:dyDescent="0.25">
      <c r="A333" s="133" t="s">
        <v>304</v>
      </c>
      <c r="B333" s="240"/>
      <c r="C333" s="240"/>
      <c r="D333" s="240"/>
      <c r="E333" s="240"/>
      <c r="F333" s="240"/>
      <c r="G333" s="240"/>
      <c r="H333" s="240"/>
      <c r="I333" s="240"/>
      <c r="J333" s="240"/>
      <c r="K333" s="240"/>
      <c r="L333" s="240"/>
      <c r="M333" s="240"/>
      <c r="N333" s="240"/>
      <c r="O333" s="41"/>
      <c r="P333" s="41"/>
      <c r="Q333" s="65"/>
      <c r="R333" s="48"/>
      <c r="S333" s="240"/>
      <c r="T333" s="240"/>
      <c r="U333" s="240"/>
      <c r="V333" s="240"/>
      <c r="W333" s="240"/>
      <c r="X333" s="48"/>
      <c r="Y333" s="48"/>
      <c r="Z333" s="48"/>
      <c r="AA333" s="49"/>
      <c r="AB333" s="48"/>
      <c r="AC333" s="50"/>
      <c r="AD333" s="64"/>
      <c r="AE333" s="64"/>
      <c r="AF333" s="48"/>
      <c r="AG333" s="49"/>
      <c r="AH333" s="48"/>
      <c r="AI333" s="50"/>
      <c r="AJ333" s="64"/>
      <c r="AK333" s="64"/>
      <c r="AL333" s="48"/>
      <c r="AM333" s="20"/>
      <c r="AN333" s="64">
        <v>11</v>
      </c>
      <c r="AO333" s="128">
        <f t="shared" si="1571"/>
        <v>1.54</v>
      </c>
      <c r="AP333" s="128">
        <f t="shared" si="1572"/>
        <v>12.54</v>
      </c>
      <c r="AQ333" s="20">
        <v>0.06</v>
      </c>
      <c r="AR333" s="205">
        <f t="shared" si="1583"/>
        <v>11.66</v>
      </c>
      <c r="AS333" s="205">
        <f t="shared" si="1573"/>
        <v>1.6324000000000001</v>
      </c>
      <c r="AT333" s="205">
        <f t="shared" si="1574"/>
        <v>13.292400000000001</v>
      </c>
      <c r="AU333" s="14">
        <v>6.3600000000000004E-2</v>
      </c>
      <c r="AV333" s="97">
        <f t="shared" si="1591"/>
        <v>12.401576</v>
      </c>
      <c r="AW333" s="97">
        <f t="shared" si="1592"/>
        <v>1.7362206400000002</v>
      </c>
      <c r="AX333" s="97">
        <f t="shared" si="1593"/>
        <v>14.137796640000001</v>
      </c>
      <c r="AY333" s="268">
        <v>7.0000000000000007E-2</v>
      </c>
      <c r="AZ333" s="97">
        <f t="shared" si="1594"/>
        <v>13.26968632</v>
      </c>
      <c r="BA333" s="79">
        <f t="shared" si="1595"/>
        <v>1.9904529479999999</v>
      </c>
      <c r="BB333" s="97">
        <f t="shared" si="1596"/>
        <v>15.260139268</v>
      </c>
      <c r="BC333" s="268">
        <v>0.2</v>
      </c>
      <c r="BD333" s="97">
        <f t="shared" si="1597"/>
        <v>15.923623584</v>
      </c>
      <c r="BE333" s="79">
        <f t="shared" si="1598"/>
        <v>2.3885435375999999</v>
      </c>
      <c r="BF333" s="97">
        <f t="shared" si="1599"/>
        <v>18.312167121599998</v>
      </c>
      <c r="BG333" s="268">
        <v>0.05</v>
      </c>
      <c r="BH333" s="97">
        <f t="shared" si="1600"/>
        <v>16.719804763199999</v>
      </c>
      <c r="BI333" s="79">
        <f t="shared" si="1601"/>
        <v>2.5079707144799999</v>
      </c>
      <c r="BJ333" s="97">
        <f t="shared" si="1602"/>
        <v>19.227775477679998</v>
      </c>
    </row>
    <row r="334" spans="1:62" s="1" customFormat="1" ht="15.75" x14ac:dyDescent="0.25">
      <c r="A334" s="133" t="s">
        <v>305</v>
      </c>
      <c r="B334" s="240"/>
      <c r="C334" s="240"/>
      <c r="D334" s="240"/>
      <c r="E334" s="240"/>
      <c r="F334" s="240"/>
      <c r="G334" s="240"/>
      <c r="H334" s="240"/>
      <c r="I334" s="240"/>
      <c r="J334" s="240"/>
      <c r="K334" s="240"/>
      <c r="L334" s="240"/>
      <c r="M334" s="240"/>
      <c r="N334" s="240"/>
      <c r="O334" s="41"/>
      <c r="P334" s="41"/>
      <c r="Q334" s="65"/>
      <c r="R334" s="48"/>
      <c r="S334" s="240"/>
      <c r="T334" s="240"/>
      <c r="U334" s="240"/>
      <c r="V334" s="240"/>
      <c r="W334" s="240"/>
      <c r="X334" s="48"/>
      <c r="Y334" s="48"/>
      <c r="Z334" s="48"/>
      <c r="AA334" s="49"/>
      <c r="AB334" s="48"/>
      <c r="AC334" s="50"/>
      <c r="AD334" s="64"/>
      <c r="AE334" s="64"/>
      <c r="AF334" s="48"/>
      <c r="AG334" s="49"/>
      <c r="AH334" s="48"/>
      <c r="AI334" s="50"/>
      <c r="AJ334" s="64"/>
      <c r="AK334" s="64"/>
      <c r="AL334" s="48"/>
      <c r="AM334" s="20"/>
      <c r="AN334" s="64">
        <v>22</v>
      </c>
      <c r="AO334" s="128">
        <f t="shared" si="1571"/>
        <v>3.08</v>
      </c>
      <c r="AP334" s="128">
        <f t="shared" si="1572"/>
        <v>25.08</v>
      </c>
      <c r="AQ334" s="20">
        <v>0.06</v>
      </c>
      <c r="AR334" s="205">
        <f t="shared" si="1583"/>
        <v>23.32</v>
      </c>
      <c r="AS334" s="205">
        <f t="shared" si="1573"/>
        <v>3.2648000000000001</v>
      </c>
      <c r="AT334" s="205">
        <f t="shared" si="1574"/>
        <v>26.584800000000001</v>
      </c>
      <c r="AU334" s="14">
        <v>6.3600000000000004E-2</v>
      </c>
      <c r="AV334" s="97">
        <f t="shared" si="1591"/>
        <v>24.803152000000001</v>
      </c>
      <c r="AW334" s="97">
        <f t="shared" si="1592"/>
        <v>3.4724412800000004</v>
      </c>
      <c r="AX334" s="97">
        <f t="shared" si="1593"/>
        <v>28.275593280000002</v>
      </c>
      <c r="AY334" s="268">
        <v>7.0000000000000007E-2</v>
      </c>
      <c r="AZ334" s="97">
        <f t="shared" si="1594"/>
        <v>26.53937264</v>
      </c>
      <c r="BA334" s="79">
        <f t="shared" si="1595"/>
        <v>3.9809058959999999</v>
      </c>
      <c r="BB334" s="97">
        <f t="shared" si="1596"/>
        <v>30.520278535999999</v>
      </c>
      <c r="BC334" s="268">
        <v>0.2</v>
      </c>
      <c r="BD334" s="97">
        <f t="shared" si="1597"/>
        <v>31.847247167999999</v>
      </c>
      <c r="BE334" s="79">
        <f t="shared" si="1598"/>
        <v>4.7770870751999999</v>
      </c>
      <c r="BF334" s="97">
        <f t="shared" si="1599"/>
        <v>36.624334243199996</v>
      </c>
      <c r="BG334" s="268">
        <v>0.05</v>
      </c>
      <c r="BH334" s="97">
        <f t="shared" si="1600"/>
        <v>33.439609526399998</v>
      </c>
      <c r="BI334" s="79">
        <f t="shared" si="1601"/>
        <v>5.0159414289599997</v>
      </c>
      <c r="BJ334" s="97">
        <f t="shared" si="1602"/>
        <v>38.455550955359996</v>
      </c>
    </row>
    <row r="335" spans="1:62" s="1" customFormat="1" ht="15.75" x14ac:dyDescent="0.25">
      <c r="A335" s="133" t="s">
        <v>306</v>
      </c>
      <c r="B335" s="240"/>
      <c r="C335" s="240"/>
      <c r="D335" s="240"/>
      <c r="E335" s="240"/>
      <c r="F335" s="240"/>
      <c r="G335" s="240"/>
      <c r="H335" s="240"/>
      <c r="I335" s="240"/>
      <c r="J335" s="240"/>
      <c r="K335" s="240"/>
      <c r="L335" s="240"/>
      <c r="M335" s="240"/>
      <c r="N335" s="240"/>
      <c r="O335" s="41"/>
      <c r="P335" s="41"/>
      <c r="Q335" s="65"/>
      <c r="R335" s="48"/>
      <c r="S335" s="240"/>
      <c r="T335" s="240"/>
      <c r="U335" s="240"/>
      <c r="V335" s="240"/>
      <c r="W335" s="240"/>
      <c r="X335" s="48"/>
      <c r="Y335" s="48"/>
      <c r="Z335" s="48"/>
      <c r="AA335" s="49"/>
      <c r="AB335" s="48"/>
      <c r="AC335" s="50"/>
      <c r="AD335" s="64"/>
      <c r="AE335" s="64"/>
      <c r="AF335" s="48"/>
      <c r="AG335" s="49"/>
      <c r="AH335" s="48"/>
      <c r="AI335" s="50"/>
      <c r="AJ335" s="64"/>
      <c r="AK335" s="64"/>
      <c r="AL335" s="48"/>
      <c r="AM335" s="20"/>
      <c r="AN335" s="64">
        <v>20</v>
      </c>
      <c r="AO335" s="128">
        <f t="shared" si="1571"/>
        <v>2.8000000000000003</v>
      </c>
      <c r="AP335" s="128">
        <f t="shared" si="1572"/>
        <v>22.8</v>
      </c>
      <c r="AQ335" s="20">
        <v>0.06</v>
      </c>
      <c r="AR335" s="205">
        <f t="shared" si="1583"/>
        <v>21.2</v>
      </c>
      <c r="AS335" s="205">
        <f t="shared" si="1573"/>
        <v>2.968</v>
      </c>
      <c r="AT335" s="205">
        <f t="shared" si="1574"/>
        <v>24.167999999999999</v>
      </c>
      <c r="AU335" s="14">
        <v>6.3600000000000004E-2</v>
      </c>
      <c r="AV335" s="97">
        <f t="shared" si="1591"/>
        <v>22.54832</v>
      </c>
      <c r="AW335" s="97">
        <f t="shared" si="1592"/>
        <v>3.1567648000000004</v>
      </c>
      <c r="AX335" s="97">
        <f t="shared" si="1593"/>
        <v>25.705084800000002</v>
      </c>
      <c r="AY335" s="268">
        <v>7.0000000000000007E-2</v>
      </c>
      <c r="AZ335" s="97">
        <f t="shared" si="1594"/>
        <v>24.126702399999999</v>
      </c>
      <c r="BA335" s="79">
        <f t="shared" si="1595"/>
        <v>3.6190053599999996</v>
      </c>
      <c r="BB335" s="97">
        <f t="shared" si="1596"/>
        <v>27.745707759999998</v>
      </c>
      <c r="BC335" s="268">
        <v>0.2</v>
      </c>
      <c r="BD335" s="97">
        <f t="shared" si="1597"/>
        <v>28.95204288</v>
      </c>
      <c r="BE335" s="79">
        <f t="shared" si="1598"/>
        <v>4.3428064319999997</v>
      </c>
      <c r="BF335" s="97">
        <f t="shared" si="1599"/>
        <v>33.294849311999997</v>
      </c>
      <c r="BG335" s="268">
        <v>0.05</v>
      </c>
      <c r="BH335" s="97">
        <f t="shared" si="1600"/>
        <v>30.399645024000002</v>
      </c>
      <c r="BI335" s="79">
        <f t="shared" si="1601"/>
        <v>4.5599467536000002</v>
      </c>
      <c r="BJ335" s="97">
        <f t="shared" si="1602"/>
        <v>34.959591777600004</v>
      </c>
    </row>
    <row r="336" spans="1:62" s="1" customFormat="1" ht="15.75" x14ac:dyDescent="0.25">
      <c r="A336" s="133" t="s">
        <v>307</v>
      </c>
      <c r="B336" s="240"/>
      <c r="C336" s="240"/>
      <c r="D336" s="240"/>
      <c r="E336" s="240"/>
      <c r="F336" s="240"/>
      <c r="G336" s="240"/>
      <c r="H336" s="240"/>
      <c r="I336" s="240"/>
      <c r="J336" s="240"/>
      <c r="K336" s="240"/>
      <c r="L336" s="240"/>
      <c r="M336" s="240"/>
      <c r="N336" s="240"/>
      <c r="O336" s="41"/>
      <c r="P336" s="41"/>
      <c r="Q336" s="65"/>
      <c r="R336" s="48"/>
      <c r="S336" s="240"/>
      <c r="T336" s="240"/>
      <c r="U336" s="240"/>
      <c r="V336" s="240"/>
      <c r="W336" s="240"/>
      <c r="X336" s="48"/>
      <c r="Y336" s="48"/>
      <c r="Z336" s="48"/>
      <c r="AA336" s="49"/>
      <c r="AB336" s="48"/>
      <c r="AC336" s="50"/>
      <c r="AD336" s="64"/>
      <c r="AE336" s="64"/>
      <c r="AF336" s="48"/>
      <c r="AG336" s="49"/>
      <c r="AH336" s="48"/>
      <c r="AI336" s="50"/>
      <c r="AJ336" s="64"/>
      <c r="AK336" s="64"/>
      <c r="AL336" s="48"/>
      <c r="AM336" s="20"/>
      <c r="AN336" s="64">
        <v>13</v>
      </c>
      <c r="AO336" s="128">
        <f t="shared" si="1571"/>
        <v>1.8200000000000003</v>
      </c>
      <c r="AP336" s="128">
        <f t="shared" si="1572"/>
        <v>14.82</v>
      </c>
      <c r="AQ336" s="20">
        <v>0.06</v>
      </c>
      <c r="AR336" s="205">
        <f t="shared" si="1583"/>
        <v>13.78</v>
      </c>
      <c r="AS336" s="205">
        <f t="shared" si="1573"/>
        <v>1.9292</v>
      </c>
      <c r="AT336" s="205">
        <f t="shared" si="1574"/>
        <v>15.709199999999999</v>
      </c>
      <c r="AU336" s="14">
        <v>6.3600000000000004E-2</v>
      </c>
      <c r="AV336" s="97">
        <f t="shared" si="1591"/>
        <v>14.656407999999999</v>
      </c>
      <c r="AW336" s="97">
        <f t="shared" si="1592"/>
        <v>2.05189712</v>
      </c>
      <c r="AX336" s="97">
        <f t="shared" si="1593"/>
        <v>16.708305119999999</v>
      </c>
      <c r="AY336" s="268">
        <v>7.0000000000000007E-2</v>
      </c>
      <c r="AZ336" s="97">
        <f t="shared" si="1594"/>
        <v>15.682356559999999</v>
      </c>
      <c r="BA336" s="79">
        <f t="shared" si="1595"/>
        <v>2.3523534839999996</v>
      </c>
      <c r="BB336" s="97">
        <f t="shared" si="1596"/>
        <v>18.034710043999997</v>
      </c>
      <c r="BC336" s="268">
        <v>0.2</v>
      </c>
      <c r="BD336" s="97">
        <f t="shared" si="1597"/>
        <v>18.818827872</v>
      </c>
      <c r="BE336" s="79">
        <f t="shared" si="1598"/>
        <v>2.8228241808000001</v>
      </c>
      <c r="BF336" s="97">
        <f t="shared" si="1599"/>
        <v>21.641652052800001</v>
      </c>
      <c r="BG336" s="268">
        <v>0.05</v>
      </c>
      <c r="BH336" s="97">
        <f t="shared" si="1600"/>
        <v>19.759769265599999</v>
      </c>
      <c r="BI336" s="79">
        <f t="shared" si="1601"/>
        <v>2.9639653898399998</v>
      </c>
      <c r="BJ336" s="97">
        <f t="shared" si="1602"/>
        <v>22.723734655439998</v>
      </c>
    </row>
    <row r="337" spans="1:62" s="1" customFormat="1" ht="15.75" x14ac:dyDescent="0.25">
      <c r="A337" s="133" t="s">
        <v>308</v>
      </c>
      <c r="B337" s="240"/>
      <c r="C337" s="240"/>
      <c r="D337" s="240"/>
      <c r="E337" s="240"/>
      <c r="F337" s="240"/>
      <c r="G337" s="240"/>
      <c r="H337" s="240"/>
      <c r="I337" s="240"/>
      <c r="J337" s="240"/>
      <c r="K337" s="240"/>
      <c r="L337" s="240"/>
      <c r="M337" s="240"/>
      <c r="N337" s="240"/>
      <c r="O337" s="41"/>
      <c r="P337" s="41"/>
      <c r="Q337" s="65"/>
      <c r="R337" s="48"/>
      <c r="S337" s="240"/>
      <c r="T337" s="240"/>
      <c r="U337" s="240"/>
      <c r="V337" s="240"/>
      <c r="W337" s="240"/>
      <c r="X337" s="48"/>
      <c r="Y337" s="48"/>
      <c r="Z337" s="48"/>
      <c r="AA337" s="49"/>
      <c r="AB337" s="48"/>
      <c r="AC337" s="50"/>
      <c r="AD337" s="64"/>
      <c r="AE337" s="64"/>
      <c r="AF337" s="48"/>
      <c r="AG337" s="49"/>
      <c r="AH337" s="48"/>
      <c r="AI337" s="50"/>
      <c r="AJ337" s="64"/>
      <c r="AK337" s="64"/>
      <c r="AL337" s="48"/>
      <c r="AM337" s="20"/>
      <c r="AN337" s="64">
        <v>20</v>
      </c>
      <c r="AO337" s="128">
        <f t="shared" si="1571"/>
        <v>2.8000000000000003</v>
      </c>
      <c r="AP337" s="128">
        <f t="shared" si="1572"/>
        <v>22.8</v>
      </c>
      <c r="AQ337" s="20">
        <v>0.06</v>
      </c>
      <c r="AR337" s="205">
        <f t="shared" si="1583"/>
        <v>21.2</v>
      </c>
      <c r="AS337" s="205">
        <f t="shared" si="1573"/>
        <v>2.968</v>
      </c>
      <c r="AT337" s="205">
        <f t="shared" si="1574"/>
        <v>24.167999999999999</v>
      </c>
      <c r="AU337" s="14">
        <v>6.3600000000000004E-2</v>
      </c>
      <c r="AV337" s="97">
        <f t="shared" si="1591"/>
        <v>22.54832</v>
      </c>
      <c r="AW337" s="97">
        <f t="shared" si="1592"/>
        <v>3.1567648000000004</v>
      </c>
      <c r="AX337" s="97">
        <f t="shared" si="1593"/>
        <v>25.705084800000002</v>
      </c>
      <c r="AY337" s="268">
        <v>7.0000000000000007E-2</v>
      </c>
      <c r="AZ337" s="97">
        <f t="shared" si="1594"/>
        <v>24.126702399999999</v>
      </c>
      <c r="BA337" s="79">
        <f t="shared" si="1595"/>
        <v>3.6190053599999996</v>
      </c>
      <c r="BB337" s="97">
        <f t="shared" si="1596"/>
        <v>27.745707759999998</v>
      </c>
      <c r="BC337" s="268">
        <v>0.2</v>
      </c>
      <c r="BD337" s="97">
        <f t="shared" si="1597"/>
        <v>28.95204288</v>
      </c>
      <c r="BE337" s="79">
        <f t="shared" si="1598"/>
        <v>4.3428064319999997</v>
      </c>
      <c r="BF337" s="97">
        <f t="shared" si="1599"/>
        <v>33.294849311999997</v>
      </c>
      <c r="BG337" s="268">
        <v>0.05</v>
      </c>
      <c r="BH337" s="97">
        <f t="shared" si="1600"/>
        <v>30.399645024000002</v>
      </c>
      <c r="BI337" s="79">
        <f t="shared" si="1601"/>
        <v>4.5599467536000002</v>
      </c>
      <c r="BJ337" s="97">
        <f t="shared" si="1602"/>
        <v>34.959591777600004</v>
      </c>
    </row>
    <row r="338" spans="1:62" s="1" customFormat="1" ht="15.75" x14ac:dyDescent="0.25">
      <c r="A338" s="133" t="s">
        <v>309</v>
      </c>
      <c r="B338" s="240"/>
      <c r="C338" s="240"/>
      <c r="D338" s="240"/>
      <c r="E338" s="240"/>
      <c r="F338" s="240"/>
      <c r="G338" s="240"/>
      <c r="H338" s="240"/>
      <c r="I338" s="240"/>
      <c r="J338" s="240"/>
      <c r="K338" s="240"/>
      <c r="L338" s="240"/>
      <c r="M338" s="240"/>
      <c r="N338" s="240"/>
      <c r="O338" s="41"/>
      <c r="P338" s="41"/>
      <c r="Q338" s="65"/>
      <c r="R338" s="48"/>
      <c r="S338" s="240"/>
      <c r="T338" s="240"/>
      <c r="U338" s="240"/>
      <c r="V338" s="240"/>
      <c r="W338" s="240"/>
      <c r="X338" s="48"/>
      <c r="Y338" s="48"/>
      <c r="Z338" s="48"/>
      <c r="AA338" s="49"/>
      <c r="AB338" s="48"/>
      <c r="AC338" s="50"/>
      <c r="AD338" s="64"/>
      <c r="AE338" s="64"/>
      <c r="AF338" s="48"/>
      <c r="AG338" s="49"/>
      <c r="AH338" s="48"/>
      <c r="AI338" s="50"/>
      <c r="AJ338" s="64"/>
      <c r="AK338" s="64"/>
      <c r="AL338" s="48"/>
      <c r="AM338" s="20"/>
      <c r="AN338" s="64">
        <v>18</v>
      </c>
      <c r="AO338" s="128">
        <f t="shared" si="1571"/>
        <v>2.5200000000000005</v>
      </c>
      <c r="AP338" s="128">
        <f t="shared" si="1572"/>
        <v>20.52</v>
      </c>
      <c r="AQ338" s="20">
        <v>0.06</v>
      </c>
      <c r="AR338" s="205">
        <f t="shared" si="1583"/>
        <v>19.079999999999998</v>
      </c>
      <c r="AS338" s="205">
        <f t="shared" si="1573"/>
        <v>2.6711999999999998</v>
      </c>
      <c r="AT338" s="205">
        <f t="shared" si="1574"/>
        <v>21.751199999999997</v>
      </c>
      <c r="AU338" s="14">
        <v>6.3600000000000004E-2</v>
      </c>
      <c r="AV338" s="97">
        <f t="shared" si="1591"/>
        <v>20.293487999999996</v>
      </c>
      <c r="AW338" s="97">
        <f t="shared" si="1592"/>
        <v>2.8410883199999999</v>
      </c>
      <c r="AX338" s="97">
        <f t="shared" si="1593"/>
        <v>23.134576319999997</v>
      </c>
      <c r="AY338" s="268">
        <v>7.0000000000000007E-2</v>
      </c>
      <c r="AZ338" s="97">
        <f t="shared" si="1594"/>
        <v>21.714032159999995</v>
      </c>
      <c r="BA338" s="79">
        <f t="shared" si="1595"/>
        <v>3.2571048239999993</v>
      </c>
      <c r="BB338" s="97">
        <f t="shared" si="1596"/>
        <v>24.971136983999994</v>
      </c>
      <c r="BC338" s="268">
        <v>0.2</v>
      </c>
      <c r="BD338" s="97">
        <f t="shared" si="1597"/>
        <v>26.056838591999995</v>
      </c>
      <c r="BE338" s="79">
        <f t="shared" si="1598"/>
        <v>3.9085257887999991</v>
      </c>
      <c r="BF338" s="97">
        <f t="shared" si="1599"/>
        <v>29.965364380799993</v>
      </c>
      <c r="BG338" s="268">
        <v>0.05</v>
      </c>
      <c r="BH338" s="97">
        <f t="shared" si="1600"/>
        <v>27.359680521599994</v>
      </c>
      <c r="BI338" s="79">
        <f t="shared" si="1601"/>
        <v>4.103952078239999</v>
      </c>
      <c r="BJ338" s="97">
        <f t="shared" si="1602"/>
        <v>31.463632599839993</v>
      </c>
    </row>
    <row r="339" spans="1:62" s="1" customFormat="1" ht="15.75" x14ac:dyDescent="0.25">
      <c r="A339" s="133" t="s">
        <v>310</v>
      </c>
      <c r="B339" s="240"/>
      <c r="C339" s="240"/>
      <c r="D339" s="240"/>
      <c r="E339" s="240"/>
      <c r="F339" s="240"/>
      <c r="G339" s="240"/>
      <c r="H339" s="240"/>
      <c r="I339" s="240"/>
      <c r="J339" s="240"/>
      <c r="K339" s="240"/>
      <c r="L339" s="240"/>
      <c r="M339" s="240"/>
      <c r="N339" s="240"/>
      <c r="O339" s="41"/>
      <c r="P339" s="41"/>
      <c r="Q339" s="65"/>
      <c r="R339" s="48"/>
      <c r="S339" s="240"/>
      <c r="T339" s="240"/>
      <c r="U339" s="240"/>
      <c r="V339" s="240"/>
      <c r="W339" s="240"/>
      <c r="X339" s="48"/>
      <c r="Y339" s="48"/>
      <c r="Z339" s="48"/>
      <c r="AA339" s="49"/>
      <c r="AB339" s="48"/>
      <c r="AC339" s="50"/>
      <c r="AD339" s="64"/>
      <c r="AE339" s="64"/>
      <c r="AF339" s="48"/>
      <c r="AG339" s="49"/>
      <c r="AH339" s="48"/>
      <c r="AI339" s="50"/>
      <c r="AJ339" s="64"/>
      <c r="AK339" s="64"/>
      <c r="AL339" s="48"/>
      <c r="AM339" s="20"/>
      <c r="AN339" s="64">
        <v>11</v>
      </c>
      <c r="AO339" s="128">
        <f t="shared" si="1571"/>
        <v>1.54</v>
      </c>
      <c r="AP339" s="128">
        <f t="shared" si="1572"/>
        <v>12.54</v>
      </c>
      <c r="AQ339" s="20">
        <v>0.06</v>
      </c>
      <c r="AR339" s="205">
        <f t="shared" si="1583"/>
        <v>11.66</v>
      </c>
      <c r="AS339" s="205">
        <f t="shared" si="1573"/>
        <v>1.6324000000000001</v>
      </c>
      <c r="AT339" s="205">
        <f t="shared" si="1574"/>
        <v>13.292400000000001</v>
      </c>
      <c r="AU339" s="14">
        <v>6.3600000000000004E-2</v>
      </c>
      <c r="AV339" s="97">
        <f t="shared" si="1591"/>
        <v>12.401576</v>
      </c>
      <c r="AW339" s="97">
        <f t="shared" si="1592"/>
        <v>1.7362206400000002</v>
      </c>
      <c r="AX339" s="97">
        <f t="shared" si="1593"/>
        <v>14.137796640000001</v>
      </c>
      <c r="AY339" s="268">
        <v>7.0000000000000007E-2</v>
      </c>
      <c r="AZ339" s="97">
        <f t="shared" si="1594"/>
        <v>13.26968632</v>
      </c>
      <c r="BA339" s="79">
        <f t="shared" si="1595"/>
        <v>1.9904529479999999</v>
      </c>
      <c r="BB339" s="97">
        <f t="shared" si="1596"/>
        <v>15.260139268</v>
      </c>
      <c r="BC339" s="268">
        <v>0.2</v>
      </c>
      <c r="BD339" s="97">
        <f t="shared" si="1597"/>
        <v>15.923623584</v>
      </c>
      <c r="BE339" s="79">
        <f t="shared" si="1598"/>
        <v>2.3885435375999999</v>
      </c>
      <c r="BF339" s="97">
        <f t="shared" si="1599"/>
        <v>18.312167121599998</v>
      </c>
      <c r="BG339" s="268">
        <v>0.05</v>
      </c>
      <c r="BH339" s="97">
        <f t="shared" si="1600"/>
        <v>16.719804763199999</v>
      </c>
      <c r="BI339" s="79">
        <f t="shared" si="1601"/>
        <v>2.5079707144799999</v>
      </c>
      <c r="BJ339" s="97">
        <f t="shared" si="1602"/>
        <v>19.227775477679998</v>
      </c>
    </row>
    <row r="340" spans="1:62" s="1" customFormat="1" ht="15.75" x14ac:dyDescent="0.25">
      <c r="A340" s="133" t="s">
        <v>242</v>
      </c>
      <c r="B340" s="240"/>
      <c r="C340" s="240"/>
      <c r="D340" s="240"/>
      <c r="E340" s="240"/>
      <c r="F340" s="240"/>
      <c r="G340" s="240"/>
      <c r="H340" s="240"/>
      <c r="I340" s="240"/>
      <c r="J340" s="240"/>
      <c r="K340" s="240"/>
      <c r="L340" s="240"/>
      <c r="M340" s="240"/>
      <c r="N340" s="240"/>
      <c r="O340" s="41"/>
      <c r="P340" s="41"/>
      <c r="Q340" s="65"/>
      <c r="R340" s="48"/>
      <c r="S340" s="240"/>
      <c r="T340" s="240"/>
      <c r="U340" s="240"/>
      <c r="V340" s="240"/>
      <c r="W340" s="240"/>
      <c r="X340" s="48"/>
      <c r="Y340" s="48"/>
      <c r="Z340" s="48"/>
      <c r="AA340" s="49"/>
      <c r="AB340" s="48"/>
      <c r="AC340" s="50"/>
      <c r="AD340" s="64"/>
      <c r="AE340" s="64"/>
      <c r="AF340" s="48"/>
      <c r="AG340" s="49"/>
      <c r="AH340" s="48"/>
      <c r="AI340" s="50"/>
      <c r="AJ340" s="64"/>
      <c r="AK340" s="64"/>
      <c r="AL340" s="48"/>
      <c r="AM340" s="20"/>
      <c r="AN340" s="64">
        <v>1166</v>
      </c>
      <c r="AO340" s="128">
        <f t="shared" si="1571"/>
        <v>163.24</v>
      </c>
      <c r="AP340" s="128">
        <f t="shared" si="1572"/>
        <v>1329.24</v>
      </c>
      <c r="AQ340" s="20">
        <v>0.06</v>
      </c>
      <c r="AR340" s="205">
        <f t="shared" si="1583"/>
        <v>1235.96</v>
      </c>
      <c r="AS340" s="205">
        <f t="shared" si="1573"/>
        <v>173.03440000000003</v>
      </c>
      <c r="AT340" s="205">
        <f t="shared" si="1574"/>
        <v>1408.9944</v>
      </c>
      <c r="AU340" s="14">
        <v>6.3600000000000004E-2</v>
      </c>
      <c r="AV340" s="97">
        <f t="shared" si="1591"/>
        <v>1314.5670560000001</v>
      </c>
      <c r="AW340" s="97">
        <f t="shared" si="1592"/>
        <v>184.03938784000002</v>
      </c>
      <c r="AX340" s="97">
        <f t="shared" si="1593"/>
        <v>1498.6064438400001</v>
      </c>
      <c r="AY340" s="268">
        <v>7.0000000000000007E-2</v>
      </c>
      <c r="AZ340" s="97">
        <f t="shared" si="1594"/>
        <v>1406.5867499200001</v>
      </c>
      <c r="BA340" s="79">
        <f t="shared" si="1595"/>
        <v>210.98801248800001</v>
      </c>
      <c r="BB340" s="97">
        <f t="shared" si="1596"/>
        <v>1617.5747624080002</v>
      </c>
      <c r="BC340" s="268">
        <v>0.2</v>
      </c>
      <c r="BD340" s="97">
        <f t="shared" si="1597"/>
        <v>1687.9040999040001</v>
      </c>
      <c r="BE340" s="79">
        <f t="shared" si="1598"/>
        <v>253.18561498560001</v>
      </c>
      <c r="BF340" s="97">
        <f t="shared" si="1599"/>
        <v>1941.0897148896001</v>
      </c>
      <c r="BG340" s="268">
        <v>0.05</v>
      </c>
      <c r="BH340" s="97">
        <f t="shared" si="1600"/>
        <v>1772.2993048992</v>
      </c>
      <c r="BI340" s="79">
        <f t="shared" si="1601"/>
        <v>265.84489573487997</v>
      </c>
      <c r="BJ340" s="97">
        <f t="shared" si="1602"/>
        <v>2038.1442006340799</v>
      </c>
    </row>
    <row r="341" spans="1:62" s="1" customFormat="1" ht="15.75" x14ac:dyDescent="0.25">
      <c r="A341" s="133" t="s">
        <v>243</v>
      </c>
      <c r="B341" s="240"/>
      <c r="C341" s="240"/>
      <c r="D341" s="240"/>
      <c r="E341" s="240"/>
      <c r="F341" s="240"/>
      <c r="G341" s="240"/>
      <c r="H341" s="240"/>
      <c r="I341" s="240"/>
      <c r="J341" s="240"/>
      <c r="K341" s="240"/>
      <c r="L341" s="240"/>
      <c r="M341" s="240"/>
      <c r="N341" s="240"/>
      <c r="O341" s="41"/>
      <c r="P341" s="41"/>
      <c r="Q341" s="65"/>
      <c r="R341" s="48"/>
      <c r="S341" s="240"/>
      <c r="T341" s="240"/>
      <c r="U341" s="240"/>
      <c r="V341" s="240"/>
      <c r="W341" s="240"/>
      <c r="X341" s="48"/>
      <c r="Y341" s="48"/>
      <c r="Z341" s="48"/>
      <c r="AA341" s="49"/>
      <c r="AB341" s="48"/>
      <c r="AC341" s="50"/>
      <c r="AD341" s="64"/>
      <c r="AE341" s="64"/>
      <c r="AF341" s="48"/>
      <c r="AG341" s="49"/>
      <c r="AH341" s="48"/>
      <c r="AI341" s="50"/>
      <c r="AJ341" s="64"/>
      <c r="AK341" s="64"/>
      <c r="AL341" s="48"/>
      <c r="AM341" s="20"/>
      <c r="AN341" s="64">
        <v>583</v>
      </c>
      <c r="AO341" s="128">
        <f t="shared" si="1571"/>
        <v>81.62</v>
      </c>
      <c r="AP341" s="128">
        <f t="shared" si="1572"/>
        <v>664.62</v>
      </c>
      <c r="AQ341" s="20">
        <v>0.06</v>
      </c>
      <c r="AR341" s="205">
        <f t="shared" si="1583"/>
        <v>617.98</v>
      </c>
      <c r="AS341" s="205">
        <f t="shared" si="1573"/>
        <v>86.517200000000017</v>
      </c>
      <c r="AT341" s="205">
        <f t="shared" si="1574"/>
        <v>704.49720000000002</v>
      </c>
      <c r="AU341" s="14">
        <v>6.3600000000000004E-2</v>
      </c>
      <c r="AV341" s="97">
        <f t="shared" si="1591"/>
        <v>657.28352800000005</v>
      </c>
      <c r="AW341" s="97">
        <f t="shared" si="1592"/>
        <v>92.019693920000009</v>
      </c>
      <c r="AX341" s="97">
        <f t="shared" si="1593"/>
        <v>749.30322192000006</v>
      </c>
      <c r="AY341" s="268">
        <v>7.0000000000000007E-2</v>
      </c>
      <c r="AZ341" s="97">
        <f t="shared" si="1594"/>
        <v>703.29337496000005</v>
      </c>
      <c r="BA341" s="79">
        <f t="shared" si="1595"/>
        <v>105.494006244</v>
      </c>
      <c r="BB341" s="97">
        <f t="shared" si="1596"/>
        <v>808.7873812040001</v>
      </c>
      <c r="BC341" s="268">
        <v>0.2</v>
      </c>
      <c r="BD341" s="97">
        <f t="shared" si="1597"/>
        <v>843.95204995200004</v>
      </c>
      <c r="BE341" s="79">
        <f t="shared" si="1598"/>
        <v>126.59280749280001</v>
      </c>
      <c r="BF341" s="97">
        <f t="shared" si="1599"/>
        <v>970.54485744480007</v>
      </c>
      <c r="BG341" s="268">
        <v>0.05</v>
      </c>
      <c r="BH341" s="97">
        <f t="shared" si="1600"/>
        <v>886.14965244960001</v>
      </c>
      <c r="BI341" s="79">
        <f t="shared" si="1601"/>
        <v>132.92244786743998</v>
      </c>
      <c r="BJ341" s="97">
        <f t="shared" si="1602"/>
        <v>1019.0721003170399</v>
      </c>
    </row>
    <row r="342" spans="1:62" s="1" customFormat="1" ht="15.75" x14ac:dyDescent="0.25">
      <c r="A342" s="133" t="s">
        <v>244</v>
      </c>
      <c r="B342" s="240"/>
      <c r="C342" s="240"/>
      <c r="D342" s="240"/>
      <c r="E342" s="240"/>
      <c r="F342" s="240"/>
      <c r="G342" s="240"/>
      <c r="H342" s="240"/>
      <c r="I342" s="240"/>
      <c r="J342" s="240"/>
      <c r="K342" s="240"/>
      <c r="L342" s="240"/>
      <c r="M342" s="240"/>
      <c r="N342" s="240"/>
      <c r="O342" s="41"/>
      <c r="P342" s="41"/>
      <c r="Q342" s="65"/>
      <c r="R342" s="48"/>
      <c r="S342" s="240"/>
      <c r="T342" s="240"/>
      <c r="U342" s="240"/>
      <c r="V342" s="240"/>
      <c r="W342" s="240"/>
      <c r="X342" s="48"/>
      <c r="Y342" s="48"/>
      <c r="Z342" s="48"/>
      <c r="AA342" s="49"/>
      <c r="AB342" s="48"/>
      <c r="AC342" s="50"/>
      <c r="AD342" s="64"/>
      <c r="AE342" s="64"/>
      <c r="AF342" s="48"/>
      <c r="AG342" s="49"/>
      <c r="AH342" s="48"/>
      <c r="AI342" s="50"/>
      <c r="AJ342" s="64"/>
      <c r="AK342" s="64"/>
      <c r="AL342" s="48"/>
      <c r="AM342" s="20"/>
      <c r="AN342" s="64">
        <v>233.2</v>
      </c>
      <c r="AO342" s="128">
        <f t="shared" si="1571"/>
        <v>32.648000000000003</v>
      </c>
      <c r="AP342" s="128">
        <f t="shared" si="1572"/>
        <v>265.84800000000001</v>
      </c>
      <c r="AQ342" s="20">
        <v>0.06</v>
      </c>
      <c r="AR342" s="205">
        <f t="shared" si="1583"/>
        <v>247.19199999999998</v>
      </c>
      <c r="AS342" s="205">
        <f t="shared" si="1573"/>
        <v>34.606880000000004</v>
      </c>
      <c r="AT342" s="205">
        <f t="shared" si="1574"/>
        <v>281.79888</v>
      </c>
      <c r="AU342" s="14">
        <v>6.3600000000000004E-2</v>
      </c>
      <c r="AV342" s="97">
        <f t="shared" si="1591"/>
        <v>262.91341119999998</v>
      </c>
      <c r="AW342" s="97">
        <f t="shared" si="1592"/>
        <v>36.807877568000002</v>
      </c>
      <c r="AX342" s="97">
        <f t="shared" si="1593"/>
        <v>299.72128876799997</v>
      </c>
      <c r="AY342" s="268">
        <v>7.0000000000000007E-2</v>
      </c>
      <c r="AZ342" s="97">
        <f t="shared" si="1594"/>
        <v>281.31734998399997</v>
      </c>
      <c r="BA342" s="79">
        <f t="shared" si="1595"/>
        <v>42.197602497599995</v>
      </c>
      <c r="BB342" s="97">
        <f t="shared" si="1596"/>
        <v>323.51495248159995</v>
      </c>
      <c r="BC342" s="268">
        <v>0.2</v>
      </c>
      <c r="BD342" s="97">
        <f t="shared" si="1597"/>
        <v>337.58081998079996</v>
      </c>
      <c r="BE342" s="79">
        <f t="shared" si="1598"/>
        <v>50.637122997119995</v>
      </c>
      <c r="BF342" s="97">
        <f t="shared" si="1599"/>
        <v>388.21794297791996</v>
      </c>
      <c r="BG342" s="268">
        <v>0.05</v>
      </c>
      <c r="BH342" s="97">
        <f t="shared" si="1600"/>
        <v>354.45986097983996</v>
      </c>
      <c r="BI342" s="79">
        <f t="shared" si="1601"/>
        <v>53.168979146975992</v>
      </c>
      <c r="BJ342" s="97">
        <f t="shared" si="1602"/>
        <v>407.62884012681593</v>
      </c>
    </row>
    <row r="343" spans="1:62" s="1" customFormat="1" ht="15.75" x14ac:dyDescent="0.25">
      <c r="A343" s="133" t="s">
        <v>245</v>
      </c>
      <c r="B343" s="240"/>
      <c r="C343" s="240"/>
      <c r="D343" s="240"/>
      <c r="E343" s="240"/>
      <c r="F343" s="240"/>
      <c r="G343" s="240"/>
      <c r="H343" s="240"/>
      <c r="I343" s="240"/>
      <c r="J343" s="240"/>
      <c r="K343" s="240"/>
      <c r="L343" s="240"/>
      <c r="M343" s="240"/>
      <c r="N343" s="240"/>
      <c r="O343" s="41"/>
      <c r="P343" s="41"/>
      <c r="Q343" s="65"/>
      <c r="R343" s="48"/>
      <c r="S343" s="240"/>
      <c r="T343" s="240"/>
      <c r="U343" s="240"/>
      <c r="V343" s="240"/>
      <c r="W343" s="240"/>
      <c r="X343" s="48"/>
      <c r="Y343" s="48"/>
      <c r="Z343" s="48"/>
      <c r="AA343" s="49"/>
      <c r="AB343" s="48"/>
      <c r="AC343" s="50"/>
      <c r="AD343" s="64"/>
      <c r="AE343" s="64"/>
      <c r="AF343" s="48"/>
      <c r="AG343" s="49"/>
      <c r="AH343" s="48"/>
      <c r="AI343" s="50"/>
      <c r="AJ343" s="64"/>
      <c r="AK343" s="64"/>
      <c r="AL343" s="48"/>
      <c r="AM343" s="20"/>
      <c r="AN343" s="64">
        <v>583</v>
      </c>
      <c r="AO343" s="128">
        <f t="shared" si="1571"/>
        <v>81.62</v>
      </c>
      <c r="AP343" s="128">
        <f t="shared" si="1572"/>
        <v>664.62</v>
      </c>
      <c r="AQ343" s="20">
        <v>0.06</v>
      </c>
      <c r="AR343" s="205">
        <f t="shared" si="1583"/>
        <v>617.98</v>
      </c>
      <c r="AS343" s="205">
        <f t="shared" si="1573"/>
        <v>86.517200000000017</v>
      </c>
      <c r="AT343" s="205">
        <f t="shared" si="1574"/>
        <v>704.49720000000002</v>
      </c>
      <c r="AU343" s="14">
        <v>6.3600000000000004E-2</v>
      </c>
      <c r="AV343" s="97">
        <f t="shared" si="1591"/>
        <v>657.28352800000005</v>
      </c>
      <c r="AW343" s="97">
        <f t="shared" si="1592"/>
        <v>92.019693920000009</v>
      </c>
      <c r="AX343" s="97">
        <f t="shared" si="1593"/>
        <v>749.30322192000006</v>
      </c>
      <c r="AY343" s="268">
        <v>7.0000000000000007E-2</v>
      </c>
      <c r="AZ343" s="97">
        <f t="shared" si="1594"/>
        <v>703.29337496000005</v>
      </c>
      <c r="BA343" s="79">
        <f t="shared" si="1595"/>
        <v>105.494006244</v>
      </c>
      <c r="BB343" s="97">
        <f t="shared" si="1596"/>
        <v>808.7873812040001</v>
      </c>
      <c r="BC343" s="268">
        <v>0.2</v>
      </c>
      <c r="BD343" s="97">
        <f t="shared" si="1597"/>
        <v>843.95204995200004</v>
      </c>
      <c r="BE343" s="79">
        <f t="shared" si="1598"/>
        <v>126.59280749280001</v>
      </c>
      <c r="BF343" s="97">
        <f t="shared" si="1599"/>
        <v>970.54485744480007</v>
      </c>
      <c r="BG343" s="268">
        <v>0.05</v>
      </c>
      <c r="BH343" s="97">
        <f t="shared" si="1600"/>
        <v>886.14965244960001</v>
      </c>
      <c r="BI343" s="79">
        <f t="shared" si="1601"/>
        <v>132.92244786743998</v>
      </c>
      <c r="BJ343" s="97">
        <f t="shared" si="1602"/>
        <v>1019.0721003170399</v>
      </c>
    </row>
    <row r="344" spans="1:62" s="1" customFormat="1" ht="15.75" x14ac:dyDescent="0.25">
      <c r="A344" s="218" t="s">
        <v>75</v>
      </c>
      <c r="B344" s="219"/>
      <c r="C344" s="219"/>
      <c r="D344" s="219"/>
      <c r="E344" s="218"/>
      <c r="F344" s="218"/>
      <c r="G344" s="218"/>
      <c r="H344" s="218"/>
      <c r="I344" s="218"/>
      <c r="J344" s="219"/>
      <c r="K344" s="219"/>
      <c r="L344" s="219"/>
      <c r="M344" s="219"/>
      <c r="N344" s="219"/>
      <c r="O344" s="220"/>
      <c r="P344" s="220"/>
      <c r="Q344" s="221"/>
      <c r="R344" s="48"/>
      <c r="S344" s="219"/>
      <c r="T344" s="219"/>
      <c r="U344" s="219"/>
      <c r="V344" s="219"/>
      <c r="W344" s="219"/>
      <c r="X344" s="172"/>
      <c r="Y344" s="143"/>
      <c r="Z344" s="143"/>
      <c r="AA344" s="222"/>
      <c r="AB344" s="143"/>
      <c r="AC344" s="50"/>
      <c r="AD344" s="172"/>
      <c r="AE344" s="172"/>
      <c r="AF344" s="143"/>
      <c r="AG344" s="49"/>
      <c r="AH344" s="48"/>
      <c r="AI344" s="50"/>
      <c r="AJ344" s="172"/>
      <c r="AK344" s="172"/>
      <c r="AL344" s="143"/>
      <c r="AM344" s="17"/>
      <c r="AN344" s="172"/>
      <c r="AO344" s="172"/>
      <c r="AP344" s="143"/>
      <c r="AQ344" s="20"/>
      <c r="AR344" s="223"/>
      <c r="AS344" s="223"/>
      <c r="AT344" s="224"/>
      <c r="AU344" s="14"/>
      <c r="AV344" s="225"/>
      <c r="AW344" s="225"/>
      <c r="AX344" s="226"/>
      <c r="AY344" s="2"/>
      <c r="AZ344" s="225"/>
      <c r="BA344" s="225"/>
      <c r="BB344" s="226"/>
      <c r="BC344" s="2"/>
      <c r="BD344" s="225"/>
      <c r="BE344" s="225"/>
      <c r="BF344" s="226"/>
      <c r="BG344" s="2"/>
      <c r="BH344" s="225"/>
      <c r="BI344" s="225"/>
      <c r="BJ344" s="226"/>
    </row>
    <row r="345" spans="1:62" s="1" customFormat="1" ht="15.75" x14ac:dyDescent="0.25">
      <c r="A345" s="133" t="s">
        <v>76</v>
      </c>
      <c r="B345" s="237"/>
      <c r="C345" s="237"/>
      <c r="D345" s="237"/>
      <c r="E345" s="133"/>
      <c r="F345" s="133"/>
      <c r="G345" s="133"/>
      <c r="H345" s="133"/>
      <c r="I345" s="133"/>
      <c r="J345" s="237"/>
      <c r="K345" s="237"/>
      <c r="L345" s="237"/>
      <c r="M345" s="237"/>
      <c r="N345" s="237"/>
      <c r="O345" s="203">
        <v>116.6</v>
      </c>
      <c r="P345" s="133">
        <v>132.91999999999999</v>
      </c>
      <c r="Q345" s="126">
        <v>0.06</v>
      </c>
      <c r="R345" s="48"/>
      <c r="S345" s="237"/>
      <c r="T345" s="237"/>
      <c r="U345" s="237"/>
      <c r="V345" s="237"/>
      <c r="W345" s="237"/>
      <c r="X345" s="128">
        <v>300</v>
      </c>
      <c r="Y345" s="128">
        <f t="shared" ref="Y345:Y354" si="1603">+X345*$Y$5</f>
        <v>42.000000000000007</v>
      </c>
      <c r="Z345" s="128">
        <f t="shared" ref="Z345:Z354" si="1604">+X345+Y345</f>
        <v>342</v>
      </c>
      <c r="AA345" s="30">
        <v>0.15</v>
      </c>
      <c r="AB345" s="128">
        <f t="shared" ref="AB345:AB354" si="1605">X345*AA345</f>
        <v>45</v>
      </c>
      <c r="AC345" s="50">
        <f t="shared" ref="AC345:AC354" si="1606">+X345+AB345</f>
        <v>345</v>
      </c>
      <c r="AD345" s="128">
        <v>345</v>
      </c>
      <c r="AE345" s="128">
        <f t="shared" ref="AE345:AE352" si="1607">+AD345*$Y$5</f>
        <v>48.300000000000004</v>
      </c>
      <c r="AF345" s="128">
        <f t="shared" ref="AF345:AF354" si="1608">+AD345+AE345</f>
        <v>393.3</v>
      </c>
      <c r="AG345" s="49">
        <v>0.06</v>
      </c>
      <c r="AH345" s="48">
        <f t="shared" ref="AH345:AH354" si="1609">AD345*AG345</f>
        <v>20.7</v>
      </c>
      <c r="AI345" s="50">
        <f t="shared" ref="AI345:AI354" si="1610">+AD345+AH345</f>
        <v>365.7</v>
      </c>
      <c r="AJ345" s="128">
        <v>365.7</v>
      </c>
      <c r="AK345" s="128">
        <f t="shared" ref="AK345:AK349" si="1611">+AJ345*$Y$5</f>
        <v>51.198</v>
      </c>
      <c r="AL345" s="128">
        <f t="shared" ref="AL345:AL354" si="1612">+AJ345+AK345</f>
        <v>416.89799999999997</v>
      </c>
      <c r="AM345" s="134">
        <v>0.1</v>
      </c>
      <c r="AN345" s="128">
        <f t="shared" ref="AN345:AN354" si="1613">+AJ345*AM345+AJ345</f>
        <v>402.27</v>
      </c>
      <c r="AO345" s="128">
        <f t="shared" ref="AO345:AO349" si="1614">+AN345*$Y$5</f>
        <v>56.317800000000005</v>
      </c>
      <c r="AP345" s="128">
        <f t="shared" ref="AP345:AP354" si="1615">+AN345+AO345</f>
        <v>458.58780000000002</v>
      </c>
      <c r="AQ345" s="20">
        <v>0.06</v>
      </c>
      <c r="AR345" s="205">
        <f t="shared" ref="AR345:AR354" si="1616">+AN345*AQ345+AN345</f>
        <v>426.40619999999996</v>
      </c>
      <c r="AS345" s="205">
        <f t="shared" ref="AS345:AS349" si="1617">+AR345*$Y$5</f>
        <v>59.696868000000002</v>
      </c>
      <c r="AT345" s="205">
        <f t="shared" ref="AT345:AT354" si="1618">+AR345+AS345</f>
        <v>486.10306799999995</v>
      </c>
      <c r="AU345" s="14">
        <v>6.3600000000000004E-2</v>
      </c>
      <c r="AV345" s="97">
        <f t="shared" ref="AV345:AV354" si="1619">+AR345*AU345+AR345</f>
        <v>453.52563431999994</v>
      </c>
      <c r="AW345" s="97">
        <f t="shared" ref="AW345:AW349" si="1620">+AV345*$Y$5</f>
        <v>63.493588804799998</v>
      </c>
      <c r="AX345" s="97">
        <f t="shared" ref="AX345:AX354" si="1621">+AV345+AW345</f>
        <v>517.01922312479996</v>
      </c>
      <c r="AY345" s="268">
        <v>7.0000000000000007E-2</v>
      </c>
      <c r="AZ345" s="97">
        <f t="shared" ref="AZ345:AZ353" si="1622">+AV345*AY345+AV345</f>
        <v>485.27242872239992</v>
      </c>
      <c r="BA345" s="79">
        <f t="shared" ref="BA345:BA354" si="1623">+AZ345*$BA$5</f>
        <v>72.790864308359986</v>
      </c>
      <c r="BB345" s="97">
        <f t="shared" ref="BB345:BB354" si="1624">+AZ345+BA345</f>
        <v>558.06329303075995</v>
      </c>
      <c r="BC345" s="268">
        <v>0.2</v>
      </c>
      <c r="BD345" s="97">
        <f t="shared" ref="BD345:BD354" si="1625">+AZ345*BC345+AZ345</f>
        <v>582.32691446687988</v>
      </c>
      <c r="BE345" s="79">
        <f t="shared" ref="BE345:BE353" si="1626">+BD345*$BA$5</f>
        <v>87.349037170031977</v>
      </c>
      <c r="BF345" s="97">
        <f t="shared" ref="BF345:BF354" si="1627">+BD345+BE345</f>
        <v>669.6759516369118</v>
      </c>
      <c r="BG345" s="268">
        <v>0.05</v>
      </c>
      <c r="BH345" s="97">
        <f t="shared" ref="BH345:BH354" si="1628">+BD345*BG345+BD345</f>
        <v>611.4432601902239</v>
      </c>
      <c r="BI345" s="79">
        <f t="shared" ref="BI345:BI349" si="1629">+BH345*$BA$5</f>
        <v>91.716489028533587</v>
      </c>
      <c r="BJ345" s="97">
        <f t="shared" ref="BJ345:BJ354" si="1630">+BH345+BI345</f>
        <v>703.1597492187575</v>
      </c>
    </row>
    <row r="346" spans="1:62" s="1" customFormat="1" ht="15.75" x14ac:dyDescent="0.25">
      <c r="A346" s="133" t="s">
        <v>77</v>
      </c>
      <c r="B346" s="237"/>
      <c r="C346" s="237"/>
      <c r="D346" s="237"/>
      <c r="E346" s="133"/>
      <c r="F346" s="133"/>
      <c r="G346" s="133"/>
      <c r="H346" s="133"/>
      <c r="I346" s="133"/>
      <c r="J346" s="237"/>
      <c r="K346" s="237"/>
      <c r="L346" s="237"/>
      <c r="M346" s="237"/>
      <c r="N346" s="237"/>
      <c r="O346" s="203">
        <v>190.8</v>
      </c>
      <c r="P346" s="133">
        <v>217.51</v>
      </c>
      <c r="Q346" s="126">
        <v>0.06</v>
      </c>
      <c r="R346" s="48"/>
      <c r="S346" s="237"/>
      <c r="T346" s="237"/>
      <c r="U346" s="237"/>
      <c r="V346" s="237"/>
      <c r="W346" s="237"/>
      <c r="X346" s="128">
        <v>350</v>
      </c>
      <c r="Y346" s="128">
        <f t="shared" si="1603"/>
        <v>49.000000000000007</v>
      </c>
      <c r="Z346" s="128">
        <f t="shared" si="1604"/>
        <v>399</v>
      </c>
      <c r="AA346" s="30">
        <v>0.15</v>
      </c>
      <c r="AB346" s="128">
        <f t="shared" si="1605"/>
        <v>52.5</v>
      </c>
      <c r="AC346" s="50">
        <f t="shared" si="1606"/>
        <v>402.5</v>
      </c>
      <c r="AD346" s="128">
        <v>402.5</v>
      </c>
      <c r="AE346" s="128">
        <f t="shared" si="1607"/>
        <v>56.350000000000009</v>
      </c>
      <c r="AF346" s="128">
        <f t="shared" si="1608"/>
        <v>458.85</v>
      </c>
      <c r="AG346" s="49">
        <v>0.06</v>
      </c>
      <c r="AH346" s="48">
        <f t="shared" si="1609"/>
        <v>24.15</v>
      </c>
      <c r="AI346" s="50">
        <f t="shared" si="1610"/>
        <v>426.65</v>
      </c>
      <c r="AJ346" s="128">
        <v>426.65</v>
      </c>
      <c r="AK346" s="128">
        <f t="shared" si="1611"/>
        <v>59.731000000000002</v>
      </c>
      <c r="AL346" s="128">
        <f t="shared" si="1612"/>
        <v>486.38099999999997</v>
      </c>
      <c r="AM346" s="134">
        <v>0.1</v>
      </c>
      <c r="AN346" s="128">
        <f t="shared" si="1613"/>
        <v>469.315</v>
      </c>
      <c r="AO346" s="128">
        <f t="shared" si="1614"/>
        <v>65.704100000000011</v>
      </c>
      <c r="AP346" s="128">
        <f t="shared" si="1615"/>
        <v>535.01909999999998</v>
      </c>
      <c r="AQ346" s="20">
        <v>0.06</v>
      </c>
      <c r="AR346" s="205">
        <f t="shared" si="1616"/>
        <v>497.47390000000001</v>
      </c>
      <c r="AS346" s="205">
        <f t="shared" si="1617"/>
        <v>69.646346000000008</v>
      </c>
      <c r="AT346" s="205">
        <f t="shared" si="1618"/>
        <v>567.12024600000007</v>
      </c>
      <c r="AU346" s="14">
        <v>6.3600000000000004E-2</v>
      </c>
      <c r="AV346" s="97">
        <f t="shared" si="1619"/>
        <v>529.11324004000005</v>
      </c>
      <c r="AW346" s="97">
        <f t="shared" si="1620"/>
        <v>74.075853605600017</v>
      </c>
      <c r="AX346" s="97">
        <f t="shared" si="1621"/>
        <v>603.18909364560011</v>
      </c>
      <c r="AY346" s="268">
        <v>7.0000000000000007E-2</v>
      </c>
      <c r="AZ346" s="97">
        <f t="shared" si="1622"/>
        <v>566.15116684280008</v>
      </c>
      <c r="BA346" s="79">
        <f t="shared" si="1623"/>
        <v>84.922675026420009</v>
      </c>
      <c r="BB346" s="97">
        <f t="shared" si="1624"/>
        <v>651.07384186922013</v>
      </c>
      <c r="BC346" s="268">
        <v>0.2</v>
      </c>
      <c r="BD346" s="97">
        <f t="shared" si="1625"/>
        <v>679.38140021136007</v>
      </c>
      <c r="BE346" s="79">
        <f t="shared" si="1626"/>
        <v>101.90721003170401</v>
      </c>
      <c r="BF346" s="97">
        <f t="shared" si="1627"/>
        <v>781.28861024306411</v>
      </c>
      <c r="BG346" s="268">
        <v>0.05</v>
      </c>
      <c r="BH346" s="97">
        <f t="shared" si="1628"/>
        <v>713.35047022192805</v>
      </c>
      <c r="BI346" s="79">
        <f t="shared" si="1629"/>
        <v>107.0025705332892</v>
      </c>
      <c r="BJ346" s="97">
        <f t="shared" si="1630"/>
        <v>820.35304075521731</v>
      </c>
    </row>
    <row r="347" spans="1:62" s="1" customFormat="1" ht="15.75" x14ac:dyDescent="0.25">
      <c r="A347" s="133" t="s">
        <v>78</v>
      </c>
      <c r="B347" s="237"/>
      <c r="C347" s="237"/>
      <c r="D347" s="237"/>
      <c r="E347" s="133"/>
      <c r="F347" s="133"/>
      <c r="G347" s="133"/>
      <c r="H347" s="133"/>
      <c r="I347" s="133"/>
      <c r="J347" s="237"/>
      <c r="K347" s="237"/>
      <c r="L347" s="237"/>
      <c r="M347" s="237"/>
      <c r="N347" s="237"/>
      <c r="O347" s="203">
        <v>530</v>
      </c>
      <c r="P347" s="133">
        <v>604.20000000000005</v>
      </c>
      <c r="Q347" s="126">
        <v>0.06</v>
      </c>
      <c r="R347" s="48"/>
      <c r="S347" s="237"/>
      <c r="T347" s="237"/>
      <c r="U347" s="237"/>
      <c r="V347" s="237"/>
      <c r="W347" s="237"/>
      <c r="X347" s="128">
        <v>530</v>
      </c>
      <c r="Y347" s="128">
        <f t="shared" si="1603"/>
        <v>74.2</v>
      </c>
      <c r="Z347" s="128">
        <f t="shared" si="1604"/>
        <v>604.20000000000005</v>
      </c>
      <c r="AA347" s="30">
        <v>0.15</v>
      </c>
      <c r="AB347" s="128">
        <f t="shared" si="1605"/>
        <v>79.5</v>
      </c>
      <c r="AC347" s="50">
        <f t="shared" si="1606"/>
        <v>609.5</v>
      </c>
      <c r="AD347" s="128">
        <v>609.5</v>
      </c>
      <c r="AE347" s="128">
        <f t="shared" si="1607"/>
        <v>85.330000000000013</v>
      </c>
      <c r="AF347" s="128">
        <f t="shared" si="1608"/>
        <v>694.83</v>
      </c>
      <c r="AG347" s="49">
        <v>0.06</v>
      </c>
      <c r="AH347" s="48">
        <f t="shared" si="1609"/>
        <v>36.57</v>
      </c>
      <c r="AI347" s="50">
        <f t="shared" si="1610"/>
        <v>646.07000000000005</v>
      </c>
      <c r="AJ347" s="128">
        <v>646.07000000000005</v>
      </c>
      <c r="AK347" s="128">
        <f t="shared" si="1611"/>
        <v>90.44980000000001</v>
      </c>
      <c r="AL347" s="128">
        <f t="shared" si="1612"/>
        <v>736.51980000000003</v>
      </c>
      <c r="AM347" s="134">
        <v>0.1</v>
      </c>
      <c r="AN347" s="128">
        <f t="shared" si="1613"/>
        <v>710.67700000000002</v>
      </c>
      <c r="AO347" s="128">
        <f t="shared" si="1614"/>
        <v>99.494780000000006</v>
      </c>
      <c r="AP347" s="128">
        <f t="shared" si="1615"/>
        <v>810.17178000000001</v>
      </c>
      <c r="AQ347" s="20">
        <v>0.06</v>
      </c>
      <c r="AR347" s="205">
        <f t="shared" si="1616"/>
        <v>753.31762000000003</v>
      </c>
      <c r="AS347" s="205">
        <f t="shared" si="1617"/>
        <v>105.46446680000001</v>
      </c>
      <c r="AT347" s="205">
        <f t="shared" si="1618"/>
        <v>858.7820868</v>
      </c>
      <c r="AU347" s="14">
        <v>6.3600000000000004E-2</v>
      </c>
      <c r="AV347" s="97">
        <f t="shared" si="1619"/>
        <v>801.228620632</v>
      </c>
      <c r="AW347" s="97">
        <f t="shared" si="1620"/>
        <v>112.17200688848001</v>
      </c>
      <c r="AX347" s="97">
        <f t="shared" si="1621"/>
        <v>913.40062752048004</v>
      </c>
      <c r="AY347" s="268">
        <v>7.0000000000000007E-2</v>
      </c>
      <c r="AZ347" s="97">
        <f t="shared" si="1622"/>
        <v>857.31462407623997</v>
      </c>
      <c r="BA347" s="79">
        <f t="shared" si="1623"/>
        <v>128.59719361143598</v>
      </c>
      <c r="BB347" s="97">
        <f t="shared" si="1624"/>
        <v>985.91181768767592</v>
      </c>
      <c r="BC347" s="268">
        <v>0.2</v>
      </c>
      <c r="BD347" s="97">
        <f t="shared" si="1625"/>
        <v>1028.7775488914881</v>
      </c>
      <c r="BE347" s="79">
        <f t="shared" si="1626"/>
        <v>154.31663233372322</v>
      </c>
      <c r="BF347" s="97">
        <f t="shared" si="1627"/>
        <v>1183.0941812252113</v>
      </c>
      <c r="BG347" s="268">
        <v>0.05</v>
      </c>
      <c r="BH347" s="97">
        <f t="shared" si="1628"/>
        <v>1080.2164263360626</v>
      </c>
      <c r="BI347" s="79">
        <f t="shared" si="1629"/>
        <v>162.03246395040938</v>
      </c>
      <c r="BJ347" s="97">
        <f t="shared" si="1630"/>
        <v>1242.248890286472</v>
      </c>
    </row>
    <row r="348" spans="1:62" s="1" customFormat="1" ht="15.75" x14ac:dyDescent="0.25">
      <c r="A348" s="133" t="s">
        <v>79</v>
      </c>
      <c r="B348" s="237"/>
      <c r="C348" s="237"/>
      <c r="D348" s="237"/>
      <c r="E348" s="133"/>
      <c r="F348" s="133"/>
      <c r="G348" s="133"/>
      <c r="H348" s="133"/>
      <c r="I348" s="133"/>
      <c r="J348" s="237"/>
      <c r="K348" s="237"/>
      <c r="L348" s="237"/>
      <c r="M348" s="237"/>
      <c r="N348" s="237"/>
      <c r="O348" s="203">
        <v>159</v>
      </c>
      <c r="P348" s="133">
        <v>181.26</v>
      </c>
      <c r="Q348" s="126">
        <v>0.06</v>
      </c>
      <c r="R348" s="48"/>
      <c r="S348" s="237"/>
      <c r="T348" s="237"/>
      <c r="U348" s="237"/>
      <c r="V348" s="237"/>
      <c r="W348" s="237"/>
      <c r="X348" s="128">
        <v>400</v>
      </c>
      <c r="Y348" s="128">
        <f t="shared" si="1603"/>
        <v>56.000000000000007</v>
      </c>
      <c r="Z348" s="128">
        <f t="shared" si="1604"/>
        <v>456</v>
      </c>
      <c r="AA348" s="30">
        <v>0.15</v>
      </c>
      <c r="AB348" s="128">
        <f t="shared" si="1605"/>
        <v>60</v>
      </c>
      <c r="AC348" s="50">
        <f t="shared" si="1606"/>
        <v>460</v>
      </c>
      <c r="AD348" s="128">
        <v>460</v>
      </c>
      <c r="AE348" s="128">
        <f t="shared" si="1607"/>
        <v>64.400000000000006</v>
      </c>
      <c r="AF348" s="128">
        <f t="shared" si="1608"/>
        <v>524.4</v>
      </c>
      <c r="AG348" s="49">
        <v>0.06</v>
      </c>
      <c r="AH348" s="48">
        <f t="shared" si="1609"/>
        <v>27.599999999999998</v>
      </c>
      <c r="AI348" s="50">
        <f t="shared" si="1610"/>
        <v>487.6</v>
      </c>
      <c r="AJ348" s="128">
        <v>487.6</v>
      </c>
      <c r="AK348" s="128">
        <f t="shared" si="1611"/>
        <v>68.26400000000001</v>
      </c>
      <c r="AL348" s="128">
        <f t="shared" si="1612"/>
        <v>555.86400000000003</v>
      </c>
      <c r="AM348" s="134">
        <v>0.1</v>
      </c>
      <c r="AN348" s="128">
        <f t="shared" si="1613"/>
        <v>536.36</v>
      </c>
      <c r="AO348" s="128">
        <f t="shared" si="1614"/>
        <v>75.090400000000002</v>
      </c>
      <c r="AP348" s="128">
        <f t="shared" si="1615"/>
        <v>611.45040000000006</v>
      </c>
      <c r="AQ348" s="20">
        <v>0.06</v>
      </c>
      <c r="AR348" s="205">
        <f t="shared" si="1616"/>
        <v>568.54160000000002</v>
      </c>
      <c r="AS348" s="205">
        <f t="shared" si="1617"/>
        <v>79.595824000000007</v>
      </c>
      <c r="AT348" s="205">
        <f t="shared" si="1618"/>
        <v>648.13742400000001</v>
      </c>
      <c r="AU348" s="14">
        <v>6.3600000000000004E-2</v>
      </c>
      <c r="AV348" s="97">
        <f t="shared" si="1619"/>
        <v>604.70084575999999</v>
      </c>
      <c r="AW348" s="97">
        <f t="shared" si="1620"/>
        <v>84.658118406400007</v>
      </c>
      <c r="AX348" s="97">
        <f t="shared" si="1621"/>
        <v>689.35896416640003</v>
      </c>
      <c r="AY348" s="268">
        <v>7.0000000000000007E-2</v>
      </c>
      <c r="AZ348" s="97">
        <f t="shared" si="1622"/>
        <v>647.02990496320001</v>
      </c>
      <c r="BA348" s="79">
        <f t="shared" si="1623"/>
        <v>97.054485744480004</v>
      </c>
      <c r="BB348" s="97">
        <f t="shared" si="1624"/>
        <v>744.08439070767997</v>
      </c>
      <c r="BC348" s="268">
        <v>0.2</v>
      </c>
      <c r="BD348" s="97">
        <f t="shared" si="1625"/>
        <v>776.43588595584004</v>
      </c>
      <c r="BE348" s="79">
        <f t="shared" si="1626"/>
        <v>116.465382893376</v>
      </c>
      <c r="BF348" s="97">
        <f t="shared" si="1627"/>
        <v>892.90126884921608</v>
      </c>
      <c r="BG348" s="268">
        <v>0.05</v>
      </c>
      <c r="BH348" s="97">
        <f t="shared" si="1628"/>
        <v>815.25768025363209</v>
      </c>
      <c r="BI348" s="79">
        <f t="shared" si="1629"/>
        <v>122.2886520380448</v>
      </c>
      <c r="BJ348" s="97">
        <f t="shared" si="1630"/>
        <v>937.54633229167689</v>
      </c>
    </row>
    <row r="349" spans="1:62" s="1" customFormat="1" ht="15.75" x14ac:dyDescent="0.25">
      <c r="A349" s="133" t="s">
        <v>80</v>
      </c>
      <c r="B349" s="237"/>
      <c r="C349" s="237"/>
      <c r="D349" s="237"/>
      <c r="E349" s="133"/>
      <c r="F349" s="133"/>
      <c r="G349" s="133"/>
      <c r="H349" s="133"/>
      <c r="I349" s="133"/>
      <c r="J349" s="237"/>
      <c r="K349" s="237"/>
      <c r="L349" s="237"/>
      <c r="M349" s="237"/>
      <c r="N349" s="237"/>
      <c r="O349" s="203">
        <v>106</v>
      </c>
      <c r="P349" s="133">
        <v>120.84</v>
      </c>
      <c r="Q349" s="126">
        <v>0.06</v>
      </c>
      <c r="R349" s="48"/>
      <c r="S349" s="237"/>
      <c r="T349" s="237"/>
      <c r="U349" s="237"/>
      <c r="V349" s="237"/>
      <c r="W349" s="237"/>
      <c r="X349" s="128">
        <v>250</v>
      </c>
      <c r="Y349" s="128">
        <f t="shared" si="1603"/>
        <v>35</v>
      </c>
      <c r="Z349" s="128">
        <f t="shared" si="1604"/>
        <v>285</v>
      </c>
      <c r="AA349" s="30">
        <v>0.15</v>
      </c>
      <c r="AB349" s="128">
        <f t="shared" si="1605"/>
        <v>37.5</v>
      </c>
      <c r="AC349" s="50">
        <f t="shared" si="1606"/>
        <v>287.5</v>
      </c>
      <c r="AD349" s="128">
        <v>287.5</v>
      </c>
      <c r="AE349" s="128">
        <f t="shared" si="1607"/>
        <v>40.250000000000007</v>
      </c>
      <c r="AF349" s="128">
        <f t="shared" si="1608"/>
        <v>327.75</v>
      </c>
      <c r="AG349" s="49">
        <v>0.06</v>
      </c>
      <c r="AH349" s="48">
        <f t="shared" si="1609"/>
        <v>17.25</v>
      </c>
      <c r="AI349" s="50">
        <f t="shared" si="1610"/>
        <v>304.75</v>
      </c>
      <c r="AJ349" s="128">
        <v>304.75</v>
      </c>
      <c r="AK349" s="128">
        <f t="shared" si="1611"/>
        <v>42.665000000000006</v>
      </c>
      <c r="AL349" s="128">
        <f t="shared" si="1612"/>
        <v>347.41500000000002</v>
      </c>
      <c r="AM349" s="134">
        <v>0.1</v>
      </c>
      <c r="AN349" s="128">
        <f t="shared" si="1613"/>
        <v>335.22500000000002</v>
      </c>
      <c r="AO349" s="128">
        <f t="shared" si="1614"/>
        <v>46.931500000000007</v>
      </c>
      <c r="AP349" s="128">
        <f t="shared" si="1615"/>
        <v>382.15650000000005</v>
      </c>
      <c r="AQ349" s="20">
        <v>0.06</v>
      </c>
      <c r="AR349" s="205">
        <f t="shared" si="1616"/>
        <v>355.33850000000001</v>
      </c>
      <c r="AS349" s="205">
        <f t="shared" si="1617"/>
        <v>49.747390000000003</v>
      </c>
      <c r="AT349" s="205">
        <f t="shared" si="1618"/>
        <v>405.08589000000001</v>
      </c>
      <c r="AU349" s="14">
        <v>6.3600000000000004E-2</v>
      </c>
      <c r="AV349" s="97">
        <f t="shared" si="1619"/>
        <v>377.9380286</v>
      </c>
      <c r="AW349" s="97">
        <f t="shared" si="1620"/>
        <v>52.911324004000008</v>
      </c>
      <c r="AX349" s="97">
        <f t="shared" si="1621"/>
        <v>430.84935260399999</v>
      </c>
      <c r="AY349" s="268">
        <v>7.0000000000000007E-2</v>
      </c>
      <c r="AZ349" s="97">
        <f t="shared" si="1622"/>
        <v>404.39369060199999</v>
      </c>
      <c r="BA349" s="79">
        <f t="shared" si="1623"/>
        <v>60.659053590299997</v>
      </c>
      <c r="BB349" s="97">
        <f t="shared" si="1624"/>
        <v>465.0527441923</v>
      </c>
      <c r="BC349" s="268">
        <v>0.2</v>
      </c>
      <c r="BD349" s="97">
        <f t="shared" si="1625"/>
        <v>485.27242872239998</v>
      </c>
      <c r="BE349" s="79">
        <f t="shared" si="1626"/>
        <v>72.79086430836</v>
      </c>
      <c r="BF349" s="97">
        <f t="shared" si="1627"/>
        <v>558.06329303075995</v>
      </c>
      <c r="BG349" s="268">
        <v>0.05</v>
      </c>
      <c r="BH349" s="97">
        <f t="shared" si="1628"/>
        <v>509.53605015851997</v>
      </c>
      <c r="BI349" s="79">
        <f t="shared" si="1629"/>
        <v>76.430407523777987</v>
      </c>
      <c r="BJ349" s="97">
        <f t="shared" si="1630"/>
        <v>585.96645768229791</v>
      </c>
    </row>
    <row r="350" spans="1:62" s="1" customFormat="1" ht="15.75" x14ac:dyDescent="0.25">
      <c r="A350" s="133" t="s">
        <v>81</v>
      </c>
      <c r="B350" s="237"/>
      <c r="C350" s="237"/>
      <c r="D350" s="237"/>
      <c r="E350" s="133"/>
      <c r="F350" s="133"/>
      <c r="G350" s="133"/>
      <c r="H350" s="133"/>
      <c r="I350" s="133"/>
      <c r="J350" s="237"/>
      <c r="K350" s="237"/>
      <c r="L350" s="237"/>
      <c r="M350" s="237"/>
      <c r="N350" s="237"/>
      <c r="O350" s="203">
        <v>265</v>
      </c>
      <c r="P350" s="133">
        <v>302.10000000000002</v>
      </c>
      <c r="Q350" s="126">
        <v>0.06</v>
      </c>
      <c r="R350" s="48"/>
      <c r="S350" s="237"/>
      <c r="T350" s="237"/>
      <c r="U350" s="237"/>
      <c r="V350" s="237"/>
      <c r="W350" s="237"/>
      <c r="X350" s="128">
        <v>300</v>
      </c>
      <c r="Y350" s="128">
        <v>0</v>
      </c>
      <c r="Z350" s="128">
        <f t="shared" si="1604"/>
        <v>300</v>
      </c>
      <c r="AA350" s="30">
        <v>0.15</v>
      </c>
      <c r="AB350" s="128">
        <f t="shared" si="1605"/>
        <v>45</v>
      </c>
      <c r="AC350" s="50">
        <f t="shared" si="1606"/>
        <v>345</v>
      </c>
      <c r="AD350" s="128">
        <v>345</v>
      </c>
      <c r="AE350" s="128">
        <v>0</v>
      </c>
      <c r="AF350" s="128">
        <f t="shared" si="1608"/>
        <v>345</v>
      </c>
      <c r="AG350" s="49">
        <v>0.06</v>
      </c>
      <c r="AH350" s="48">
        <f t="shared" si="1609"/>
        <v>20.7</v>
      </c>
      <c r="AI350" s="50">
        <f t="shared" si="1610"/>
        <v>365.7</v>
      </c>
      <c r="AJ350" s="128">
        <v>365.7</v>
      </c>
      <c r="AK350" s="128">
        <v>0</v>
      </c>
      <c r="AL350" s="128">
        <f t="shared" si="1612"/>
        <v>365.7</v>
      </c>
      <c r="AM350" s="134">
        <v>0.1</v>
      </c>
      <c r="AN350" s="128">
        <f t="shared" si="1613"/>
        <v>402.27</v>
      </c>
      <c r="AO350" s="128">
        <v>0</v>
      </c>
      <c r="AP350" s="128">
        <f t="shared" si="1615"/>
        <v>402.27</v>
      </c>
      <c r="AQ350" s="20">
        <v>0.06</v>
      </c>
      <c r="AR350" s="205">
        <f t="shared" si="1616"/>
        <v>426.40619999999996</v>
      </c>
      <c r="AS350" s="205">
        <v>0</v>
      </c>
      <c r="AT350" s="205">
        <f t="shared" si="1618"/>
        <v>426.40619999999996</v>
      </c>
      <c r="AU350" s="14">
        <v>6.3600000000000004E-2</v>
      </c>
      <c r="AV350" s="97">
        <f t="shared" si="1619"/>
        <v>453.52563431999994</v>
      </c>
      <c r="AW350" s="97">
        <v>0</v>
      </c>
      <c r="AX350" s="97">
        <f t="shared" si="1621"/>
        <v>453.52563431999994</v>
      </c>
      <c r="AY350" s="268">
        <v>7.0000000000000007E-2</v>
      </c>
      <c r="AZ350" s="97">
        <f t="shared" si="1622"/>
        <v>485.27242872239992</v>
      </c>
      <c r="BA350" s="79">
        <f t="shared" si="1623"/>
        <v>72.790864308359986</v>
      </c>
      <c r="BB350" s="97">
        <f t="shared" si="1624"/>
        <v>558.06329303075995</v>
      </c>
      <c r="BC350" s="268">
        <v>0.2</v>
      </c>
      <c r="BD350" s="97">
        <f t="shared" si="1625"/>
        <v>582.32691446687988</v>
      </c>
      <c r="BE350" s="79"/>
      <c r="BF350" s="97">
        <f t="shared" si="1627"/>
        <v>582.32691446687988</v>
      </c>
      <c r="BG350" s="268">
        <v>0.05</v>
      </c>
      <c r="BH350" s="97">
        <f t="shared" si="1628"/>
        <v>611.4432601902239</v>
      </c>
      <c r="BI350" s="79"/>
      <c r="BJ350" s="97">
        <f t="shared" si="1630"/>
        <v>611.4432601902239</v>
      </c>
    </row>
    <row r="351" spans="1:62" s="1" customFormat="1" ht="15.75" x14ac:dyDescent="0.25">
      <c r="A351" s="133" t="s">
        <v>82</v>
      </c>
      <c r="B351" s="237"/>
      <c r="C351" s="237"/>
      <c r="D351" s="237"/>
      <c r="E351" s="133"/>
      <c r="F351" s="133"/>
      <c r="G351" s="133"/>
      <c r="H351" s="133"/>
      <c r="I351" s="133"/>
      <c r="J351" s="237"/>
      <c r="K351" s="237"/>
      <c r="L351" s="237"/>
      <c r="M351" s="237"/>
      <c r="N351" s="237"/>
      <c r="O351" s="203">
        <v>530</v>
      </c>
      <c r="P351" s="133">
        <v>604.20000000000005</v>
      </c>
      <c r="Q351" s="126">
        <v>0.06</v>
      </c>
      <c r="R351" s="48"/>
      <c r="S351" s="237"/>
      <c r="T351" s="237"/>
      <c r="U351" s="237"/>
      <c r="V351" s="237"/>
      <c r="W351" s="237"/>
      <c r="X351" s="128">
        <v>600</v>
      </c>
      <c r="Y351" s="128">
        <v>0</v>
      </c>
      <c r="Z351" s="128">
        <f t="shared" si="1604"/>
        <v>600</v>
      </c>
      <c r="AA351" s="30">
        <v>0.15</v>
      </c>
      <c r="AB351" s="128">
        <f t="shared" si="1605"/>
        <v>90</v>
      </c>
      <c r="AC351" s="50">
        <f t="shared" si="1606"/>
        <v>690</v>
      </c>
      <c r="AD351" s="128">
        <v>690</v>
      </c>
      <c r="AE351" s="128">
        <v>0</v>
      </c>
      <c r="AF351" s="128">
        <f t="shared" si="1608"/>
        <v>690</v>
      </c>
      <c r="AG351" s="49">
        <v>0.06</v>
      </c>
      <c r="AH351" s="48">
        <f t="shared" si="1609"/>
        <v>41.4</v>
      </c>
      <c r="AI351" s="50">
        <f t="shared" si="1610"/>
        <v>731.4</v>
      </c>
      <c r="AJ351" s="128">
        <v>731.4</v>
      </c>
      <c r="AK351" s="128">
        <v>0</v>
      </c>
      <c r="AL351" s="128">
        <f t="shared" si="1612"/>
        <v>731.4</v>
      </c>
      <c r="AM351" s="134">
        <v>0.1</v>
      </c>
      <c r="AN351" s="128">
        <f t="shared" si="1613"/>
        <v>804.54</v>
      </c>
      <c r="AO351" s="128">
        <v>0</v>
      </c>
      <c r="AP351" s="128">
        <f t="shared" si="1615"/>
        <v>804.54</v>
      </c>
      <c r="AQ351" s="20">
        <v>0.06</v>
      </c>
      <c r="AR351" s="205">
        <f t="shared" si="1616"/>
        <v>852.81239999999991</v>
      </c>
      <c r="AS351" s="205">
        <v>0</v>
      </c>
      <c r="AT351" s="205">
        <f t="shared" si="1618"/>
        <v>852.81239999999991</v>
      </c>
      <c r="AU351" s="14">
        <v>6.3600000000000004E-2</v>
      </c>
      <c r="AV351" s="97">
        <f t="shared" si="1619"/>
        <v>907.05126863999988</v>
      </c>
      <c r="AW351" s="97">
        <v>0</v>
      </c>
      <c r="AX351" s="97">
        <f t="shared" si="1621"/>
        <v>907.05126863999988</v>
      </c>
      <c r="AY351" s="268">
        <v>7.0000000000000007E-2</v>
      </c>
      <c r="AZ351" s="97">
        <f t="shared" si="1622"/>
        <v>970.54485744479985</v>
      </c>
      <c r="BA351" s="79">
        <f t="shared" si="1623"/>
        <v>145.58172861671997</v>
      </c>
      <c r="BB351" s="97">
        <f t="shared" si="1624"/>
        <v>1116.1265860615199</v>
      </c>
      <c r="BC351" s="268">
        <v>0.2</v>
      </c>
      <c r="BD351" s="97">
        <f t="shared" si="1625"/>
        <v>1164.6538289337598</v>
      </c>
      <c r="BE351" s="79"/>
      <c r="BF351" s="97">
        <f t="shared" si="1627"/>
        <v>1164.6538289337598</v>
      </c>
      <c r="BG351" s="268">
        <v>0.05</v>
      </c>
      <c r="BH351" s="97">
        <f t="shared" si="1628"/>
        <v>1222.8865203804478</v>
      </c>
      <c r="BI351" s="79"/>
      <c r="BJ351" s="97">
        <f t="shared" si="1630"/>
        <v>1222.8865203804478</v>
      </c>
    </row>
    <row r="352" spans="1:62" s="1" customFormat="1" ht="15.75" x14ac:dyDescent="0.25">
      <c r="A352" s="133" t="s">
        <v>346</v>
      </c>
      <c r="B352" s="237"/>
      <c r="C352" s="237"/>
      <c r="D352" s="237"/>
      <c r="E352" s="133"/>
      <c r="F352" s="133"/>
      <c r="G352" s="133"/>
      <c r="H352" s="133"/>
      <c r="I352" s="133"/>
      <c r="J352" s="237"/>
      <c r="K352" s="237"/>
      <c r="L352" s="237"/>
      <c r="M352" s="237"/>
      <c r="N352" s="237"/>
      <c r="O352" s="203">
        <v>26.5</v>
      </c>
      <c r="P352" s="133">
        <v>30.21</v>
      </c>
      <c r="Q352" s="126">
        <v>0.06</v>
      </c>
      <c r="R352" s="48"/>
      <c r="S352" s="237"/>
      <c r="T352" s="237"/>
      <c r="U352" s="237"/>
      <c r="V352" s="237"/>
      <c r="W352" s="237"/>
      <c r="X352" s="128">
        <v>26.5</v>
      </c>
      <c r="Y352" s="128">
        <f t="shared" si="1603"/>
        <v>3.7100000000000004</v>
      </c>
      <c r="Z352" s="128">
        <f t="shared" si="1604"/>
        <v>30.21</v>
      </c>
      <c r="AA352" s="30">
        <v>0.15</v>
      </c>
      <c r="AB352" s="128">
        <f t="shared" si="1605"/>
        <v>3.9749999999999996</v>
      </c>
      <c r="AC352" s="50">
        <f t="shared" si="1606"/>
        <v>30.475000000000001</v>
      </c>
      <c r="AD352" s="128">
        <v>30.48</v>
      </c>
      <c r="AE352" s="128">
        <f t="shared" si="1607"/>
        <v>4.2672000000000008</v>
      </c>
      <c r="AF352" s="128">
        <f t="shared" si="1608"/>
        <v>34.747199999999999</v>
      </c>
      <c r="AG352" s="49">
        <v>0.06</v>
      </c>
      <c r="AH352" s="48">
        <f t="shared" si="1609"/>
        <v>1.8288</v>
      </c>
      <c r="AI352" s="50">
        <f t="shared" si="1610"/>
        <v>32.308799999999998</v>
      </c>
      <c r="AJ352" s="128">
        <v>32.31</v>
      </c>
      <c r="AK352" s="128">
        <f t="shared" ref="AK352" si="1631">+AJ352*$Y$5</f>
        <v>4.5234000000000005</v>
      </c>
      <c r="AL352" s="128">
        <f t="shared" si="1612"/>
        <v>36.833400000000005</v>
      </c>
      <c r="AM352" s="134">
        <v>0.1</v>
      </c>
      <c r="AN352" s="128">
        <f t="shared" si="1613"/>
        <v>35.541000000000004</v>
      </c>
      <c r="AO352" s="128">
        <f t="shared" ref="AO352" si="1632">+AN352*$Y$5</f>
        <v>4.9757400000000009</v>
      </c>
      <c r="AP352" s="128">
        <f t="shared" si="1615"/>
        <v>40.516740000000006</v>
      </c>
      <c r="AQ352" s="20">
        <v>0.06</v>
      </c>
      <c r="AR352" s="205">
        <f t="shared" si="1616"/>
        <v>37.673460000000006</v>
      </c>
      <c r="AS352" s="205">
        <f t="shared" ref="AS352" si="1633">+AR352*$Y$5</f>
        <v>5.2742844000000009</v>
      </c>
      <c r="AT352" s="205">
        <f t="shared" si="1618"/>
        <v>42.947744400000005</v>
      </c>
      <c r="AU352" s="14">
        <v>6.3600000000000004E-2</v>
      </c>
      <c r="AV352" s="97">
        <f t="shared" si="1619"/>
        <v>40.069492056000009</v>
      </c>
      <c r="AW352" s="97">
        <f t="shared" ref="AW352:AW353" si="1634">+AV352*$Y$5</f>
        <v>5.609728887840002</v>
      </c>
      <c r="AX352" s="97">
        <f t="shared" si="1621"/>
        <v>45.679220943840008</v>
      </c>
      <c r="AY352" s="268">
        <v>7.0000000000000007E-2</v>
      </c>
      <c r="AZ352" s="97">
        <f t="shared" si="1622"/>
        <v>42.874356499920012</v>
      </c>
      <c r="BA352" s="79">
        <f t="shared" si="1623"/>
        <v>6.4311534749880019</v>
      </c>
      <c r="BB352" s="97">
        <f t="shared" si="1624"/>
        <v>49.305509974908013</v>
      </c>
      <c r="BC352" s="268">
        <v>0.2</v>
      </c>
      <c r="BD352" s="97">
        <f t="shared" si="1625"/>
        <v>51.449227799904016</v>
      </c>
      <c r="BE352" s="79">
        <f t="shared" si="1626"/>
        <v>7.7173841699856016</v>
      </c>
      <c r="BF352" s="97">
        <f t="shared" si="1627"/>
        <v>59.166611969889615</v>
      </c>
      <c r="BG352" s="268">
        <v>0.05</v>
      </c>
      <c r="BH352" s="97">
        <f t="shared" si="1628"/>
        <v>54.02168918989922</v>
      </c>
      <c r="BI352" s="79">
        <f t="shared" ref="BI352:BI353" si="1635">+BH352*$BA$5</f>
        <v>8.103253378484883</v>
      </c>
      <c r="BJ352" s="97">
        <f t="shared" si="1630"/>
        <v>62.1249425683841</v>
      </c>
    </row>
    <row r="353" spans="1:62" s="1" customFormat="1" ht="15.75" x14ac:dyDescent="0.25">
      <c r="A353" s="133" t="s">
        <v>345</v>
      </c>
      <c r="B353" s="237"/>
      <c r="C353" s="237"/>
      <c r="D353" s="237"/>
      <c r="E353" s="133"/>
      <c r="F353" s="133"/>
      <c r="G353" s="133"/>
      <c r="H353" s="133"/>
      <c r="I353" s="133"/>
      <c r="J353" s="237"/>
      <c r="K353" s="237"/>
      <c r="L353" s="237"/>
      <c r="M353" s="237"/>
      <c r="N353" s="237"/>
      <c r="O353" s="203"/>
      <c r="P353" s="133"/>
      <c r="Q353" s="126"/>
      <c r="R353" s="48"/>
      <c r="S353" s="237"/>
      <c r="T353" s="237"/>
      <c r="U353" s="237"/>
      <c r="V353" s="237"/>
      <c r="W353" s="237"/>
      <c r="X353" s="128"/>
      <c r="Y353" s="128"/>
      <c r="Z353" s="128"/>
      <c r="AA353" s="30"/>
      <c r="AB353" s="128"/>
      <c r="AC353" s="50"/>
      <c r="AD353" s="128"/>
      <c r="AE353" s="128"/>
      <c r="AF353" s="128"/>
      <c r="AG353" s="49"/>
      <c r="AH353" s="48"/>
      <c r="AI353" s="50"/>
      <c r="AJ353" s="128"/>
      <c r="AK353" s="128"/>
      <c r="AL353" s="128"/>
      <c r="AM353" s="134"/>
      <c r="AN353" s="128"/>
      <c r="AO353" s="128"/>
      <c r="AP353" s="128"/>
      <c r="AQ353" s="20"/>
      <c r="AR353" s="205"/>
      <c r="AS353" s="205"/>
      <c r="AT353" s="205"/>
      <c r="AU353" s="14" t="s">
        <v>347</v>
      </c>
      <c r="AV353" s="97">
        <v>10</v>
      </c>
      <c r="AW353" s="97">
        <f t="shared" si="1634"/>
        <v>1.4000000000000001</v>
      </c>
      <c r="AX353" s="97">
        <f t="shared" si="1621"/>
        <v>11.4</v>
      </c>
      <c r="AY353" s="268">
        <v>7.0000000000000007E-2</v>
      </c>
      <c r="AZ353" s="97">
        <f t="shared" si="1622"/>
        <v>10.7</v>
      </c>
      <c r="BA353" s="79">
        <f t="shared" si="1623"/>
        <v>1.6049999999999998</v>
      </c>
      <c r="BB353" s="97">
        <f t="shared" si="1624"/>
        <v>12.305</v>
      </c>
      <c r="BC353" s="268">
        <v>0.2</v>
      </c>
      <c r="BD353" s="97">
        <f t="shared" si="1625"/>
        <v>12.84</v>
      </c>
      <c r="BE353" s="79">
        <f t="shared" si="1626"/>
        <v>1.9259999999999999</v>
      </c>
      <c r="BF353" s="97">
        <f t="shared" si="1627"/>
        <v>14.766</v>
      </c>
      <c r="BG353" s="268">
        <v>0.05</v>
      </c>
      <c r="BH353" s="97">
        <f t="shared" si="1628"/>
        <v>13.481999999999999</v>
      </c>
      <c r="BI353" s="79">
        <f t="shared" si="1635"/>
        <v>2.0223</v>
      </c>
      <c r="BJ353" s="97">
        <f t="shared" si="1630"/>
        <v>15.504299999999999</v>
      </c>
    </row>
    <row r="354" spans="1:62" ht="15.75" x14ac:dyDescent="0.25">
      <c r="A354" s="133" t="s">
        <v>83</v>
      </c>
      <c r="B354" s="237"/>
      <c r="C354" s="237"/>
      <c r="D354" s="237"/>
      <c r="E354" s="133"/>
      <c r="F354" s="133"/>
      <c r="G354" s="133"/>
      <c r="H354" s="133"/>
      <c r="I354" s="133"/>
      <c r="J354" s="237"/>
      <c r="K354" s="237"/>
      <c r="L354" s="237"/>
      <c r="M354" s="237"/>
      <c r="N354" s="237"/>
      <c r="O354" s="203">
        <v>26.5</v>
      </c>
      <c r="P354" s="133">
        <v>30.21</v>
      </c>
      <c r="Q354" s="126">
        <v>0.06</v>
      </c>
      <c r="R354" s="48"/>
      <c r="S354" s="237"/>
      <c r="T354" s="237"/>
      <c r="U354" s="237"/>
      <c r="V354" s="237"/>
      <c r="W354" s="237"/>
      <c r="X354" s="128">
        <v>26.5</v>
      </c>
      <c r="Y354" s="128">
        <f t="shared" si="1603"/>
        <v>3.7100000000000004</v>
      </c>
      <c r="Z354" s="128">
        <f t="shared" si="1604"/>
        <v>30.21</v>
      </c>
      <c r="AA354" s="30">
        <v>0.15</v>
      </c>
      <c r="AB354" s="128">
        <f t="shared" si="1605"/>
        <v>3.9749999999999996</v>
      </c>
      <c r="AC354" s="50">
        <f t="shared" si="1606"/>
        <v>30.475000000000001</v>
      </c>
      <c r="AD354" s="128">
        <v>30.48</v>
      </c>
      <c r="AE354" s="128">
        <v>0</v>
      </c>
      <c r="AF354" s="128">
        <f t="shared" si="1608"/>
        <v>30.48</v>
      </c>
      <c r="AG354" s="49">
        <v>0.06</v>
      </c>
      <c r="AH354" s="48">
        <f t="shared" si="1609"/>
        <v>1.8288</v>
      </c>
      <c r="AI354" s="50">
        <f t="shared" si="1610"/>
        <v>32.308799999999998</v>
      </c>
      <c r="AJ354" s="128">
        <v>32.311999999999998</v>
      </c>
      <c r="AK354" s="128">
        <v>0</v>
      </c>
      <c r="AL354" s="128">
        <f t="shared" si="1612"/>
        <v>32.311999999999998</v>
      </c>
      <c r="AM354" s="134">
        <v>0.1</v>
      </c>
      <c r="AN354" s="128">
        <f t="shared" si="1613"/>
        <v>35.543199999999999</v>
      </c>
      <c r="AO354" s="128">
        <v>0</v>
      </c>
      <c r="AP354" s="128">
        <f t="shared" si="1615"/>
        <v>35.543199999999999</v>
      </c>
      <c r="AQ354" s="20">
        <v>0.06</v>
      </c>
      <c r="AR354" s="205">
        <f t="shared" si="1616"/>
        <v>37.675792000000001</v>
      </c>
      <c r="AS354" s="205">
        <v>0</v>
      </c>
      <c r="AT354" s="205">
        <f t="shared" si="1618"/>
        <v>37.675792000000001</v>
      </c>
      <c r="AU354" s="14">
        <v>6.3600000000000004E-2</v>
      </c>
      <c r="AV354" s="97">
        <f t="shared" si="1619"/>
        <v>40.071972371200005</v>
      </c>
      <c r="AW354" s="97">
        <v>0</v>
      </c>
      <c r="AX354" s="97">
        <f t="shared" si="1621"/>
        <v>40.071972371200005</v>
      </c>
      <c r="AY354" s="268">
        <v>7.0000000000000007E-2</v>
      </c>
      <c r="AZ354" s="97">
        <f t="shared" ref="AZ354" si="1636">+AV354*AY354+AV354</f>
        <v>42.877010437184005</v>
      </c>
      <c r="BA354" s="79">
        <f t="shared" si="1623"/>
        <v>6.4315515655776005</v>
      </c>
      <c r="BB354" s="97">
        <f t="shared" si="1624"/>
        <v>49.308562002761605</v>
      </c>
      <c r="BC354" s="268">
        <v>0.2</v>
      </c>
      <c r="BD354" s="97">
        <f t="shared" si="1625"/>
        <v>51.452412524620804</v>
      </c>
      <c r="BE354" s="79"/>
      <c r="BF354" s="97">
        <f t="shared" si="1627"/>
        <v>51.452412524620804</v>
      </c>
      <c r="BG354" s="268">
        <v>0.05</v>
      </c>
      <c r="BH354" s="97">
        <f t="shared" si="1628"/>
        <v>54.025033150851847</v>
      </c>
      <c r="BI354" s="79"/>
      <c r="BJ354" s="97">
        <f t="shared" si="1630"/>
        <v>54.025033150851847</v>
      </c>
    </row>
    <row r="355" spans="1:62" s="9" customFormat="1" ht="15.75" x14ac:dyDescent="0.25">
      <c r="A355" s="218" t="s">
        <v>84</v>
      </c>
      <c r="B355" s="219"/>
      <c r="C355" s="219"/>
      <c r="D355" s="219"/>
      <c r="E355" s="218"/>
      <c r="F355" s="218"/>
      <c r="G355" s="218"/>
      <c r="H355" s="218"/>
      <c r="I355" s="218"/>
      <c r="J355" s="219"/>
      <c r="K355" s="219"/>
      <c r="L355" s="219"/>
      <c r="M355" s="219"/>
      <c r="N355" s="219"/>
      <c r="O355" s="220"/>
      <c r="P355" s="220"/>
      <c r="Q355" s="221"/>
      <c r="R355" s="48"/>
      <c r="S355" s="219"/>
      <c r="T355" s="219"/>
      <c r="U355" s="219"/>
      <c r="V355" s="219"/>
      <c r="W355" s="219"/>
      <c r="X355" s="172"/>
      <c r="Y355" s="143"/>
      <c r="Z355" s="143"/>
      <c r="AA355" s="222"/>
      <c r="AB355" s="143"/>
      <c r="AC355" s="50"/>
      <c r="AD355" s="172"/>
      <c r="AE355" s="172"/>
      <c r="AF355" s="143"/>
      <c r="AG355" s="30"/>
      <c r="AH355" s="31"/>
      <c r="AI355" s="29"/>
      <c r="AJ355" s="172"/>
      <c r="AK355" s="172"/>
      <c r="AL355" s="143"/>
      <c r="AM355" s="17"/>
      <c r="AN355" s="172"/>
      <c r="AO355" s="172"/>
      <c r="AP355" s="143"/>
      <c r="AQ355" s="20"/>
      <c r="AR355" s="223"/>
      <c r="AS355" s="223"/>
      <c r="AT355" s="224"/>
      <c r="AU355" s="14">
        <v>6.3600000000000004E-2</v>
      </c>
      <c r="AV355" s="225"/>
      <c r="AW355" s="225"/>
      <c r="AX355" s="226"/>
      <c r="AY355" s="270"/>
      <c r="AZ355" s="225"/>
      <c r="BA355" s="225"/>
      <c r="BB355" s="226"/>
      <c r="BC355" s="270"/>
      <c r="BD355" s="225"/>
      <c r="BE355" s="225"/>
      <c r="BF355" s="226"/>
      <c r="BG355" s="270"/>
      <c r="BH355" s="225"/>
      <c r="BI355" s="225"/>
      <c r="BJ355" s="226"/>
    </row>
    <row r="356" spans="1:62" s="9" customFormat="1" ht="15.75" x14ac:dyDescent="0.25">
      <c r="A356" s="218" t="s">
        <v>29</v>
      </c>
      <c r="B356" s="219"/>
      <c r="C356" s="219"/>
      <c r="D356" s="219"/>
      <c r="E356" s="218"/>
      <c r="F356" s="218"/>
      <c r="G356" s="218"/>
      <c r="H356" s="218"/>
      <c r="I356" s="218"/>
      <c r="J356" s="219"/>
      <c r="K356" s="219"/>
      <c r="L356" s="219"/>
      <c r="M356" s="219"/>
      <c r="N356" s="219"/>
      <c r="O356" s="220"/>
      <c r="P356" s="220"/>
      <c r="Q356" s="221"/>
      <c r="R356" s="48"/>
      <c r="S356" s="219"/>
      <c r="T356" s="219"/>
      <c r="U356" s="219"/>
      <c r="V356" s="219"/>
      <c r="W356" s="219"/>
      <c r="X356" s="172"/>
      <c r="Y356" s="143"/>
      <c r="Z356" s="143"/>
      <c r="AA356" s="222"/>
      <c r="AB356" s="143"/>
      <c r="AC356" s="50"/>
      <c r="AD356" s="172"/>
      <c r="AE356" s="172"/>
      <c r="AF356" s="143"/>
      <c r="AG356" s="30"/>
      <c r="AH356" s="31"/>
      <c r="AI356" s="29"/>
      <c r="AJ356" s="172"/>
      <c r="AK356" s="172"/>
      <c r="AL356" s="143"/>
      <c r="AM356" s="17"/>
      <c r="AN356" s="172"/>
      <c r="AO356" s="172"/>
      <c r="AP356" s="143"/>
      <c r="AQ356" s="20"/>
      <c r="AR356" s="223"/>
      <c r="AS356" s="223"/>
      <c r="AT356" s="224"/>
      <c r="AU356" s="14">
        <v>6.3600000000000004E-2</v>
      </c>
      <c r="AV356" s="225"/>
      <c r="AW356" s="225"/>
      <c r="AX356" s="226"/>
      <c r="AY356" s="270"/>
      <c r="AZ356" s="225"/>
      <c r="BA356" s="225"/>
      <c r="BB356" s="226"/>
      <c r="BC356" s="270"/>
      <c r="BD356" s="225"/>
      <c r="BE356" s="225"/>
      <c r="BF356" s="226"/>
      <c r="BG356" s="270"/>
      <c r="BH356" s="225"/>
      <c r="BI356" s="225"/>
      <c r="BJ356" s="226"/>
    </row>
    <row r="357" spans="1:62" s="9" customFormat="1" ht="15.75" x14ac:dyDescent="0.25">
      <c r="A357" s="133" t="s">
        <v>225</v>
      </c>
      <c r="B357" s="237"/>
      <c r="C357" s="237"/>
      <c r="D357" s="237"/>
      <c r="E357" s="133"/>
      <c r="F357" s="133"/>
      <c r="G357" s="133"/>
      <c r="H357" s="133"/>
      <c r="I357" s="133"/>
      <c r="J357" s="237"/>
      <c r="K357" s="237"/>
      <c r="L357" s="237"/>
      <c r="M357" s="237"/>
      <c r="N357" s="237"/>
      <c r="O357" s="203"/>
      <c r="P357" s="241"/>
      <c r="Q357" s="126"/>
      <c r="R357" s="48"/>
      <c r="S357" s="237"/>
      <c r="T357" s="237"/>
      <c r="U357" s="237"/>
      <c r="V357" s="237"/>
      <c r="W357" s="237"/>
      <c r="X357" s="128"/>
      <c r="Y357" s="31"/>
      <c r="Z357" s="31"/>
      <c r="AA357" s="30"/>
      <c r="AB357" s="31"/>
      <c r="AC357" s="50"/>
      <c r="AD357" s="128">
        <v>200</v>
      </c>
      <c r="AE357" s="128">
        <f t="shared" ref="AE357:AE358" si="1637">+AD357*$Y$5</f>
        <v>28.000000000000004</v>
      </c>
      <c r="AF357" s="128">
        <f t="shared" ref="AF357:AF358" si="1638">+AD357+AE357</f>
        <v>228</v>
      </c>
      <c r="AG357" s="49">
        <v>0.06</v>
      </c>
      <c r="AH357" s="48">
        <f t="shared" ref="AH357:AH358" si="1639">AD357*AG357</f>
        <v>12</v>
      </c>
      <c r="AI357" s="50">
        <f t="shared" ref="AI357:AI358" si="1640">+AD357+AH357</f>
        <v>212</v>
      </c>
      <c r="AJ357" s="128">
        <v>212</v>
      </c>
      <c r="AK357" s="128">
        <f t="shared" ref="AK357:AK358" si="1641">+AJ357*$Y$5</f>
        <v>29.680000000000003</v>
      </c>
      <c r="AL357" s="128">
        <f t="shared" ref="AL357:AL358" si="1642">+AJ357+AK357</f>
        <v>241.68</v>
      </c>
      <c r="AM357" s="134">
        <v>0.1</v>
      </c>
      <c r="AN357" s="128">
        <f t="shared" ref="AN357:AN358" si="1643">+AJ357*AM357+AJ357</f>
        <v>233.2</v>
      </c>
      <c r="AO357" s="128">
        <f t="shared" ref="AO357:AO358" si="1644">+AN357*$Y$5</f>
        <v>32.648000000000003</v>
      </c>
      <c r="AP357" s="128">
        <f t="shared" ref="AP357:AP358" si="1645">+AN357+AO357</f>
        <v>265.84800000000001</v>
      </c>
      <c r="AQ357" s="20">
        <v>0.06</v>
      </c>
      <c r="AR357" s="205">
        <f t="shared" ref="AR357:AR358" si="1646">+AN357*AQ357+AN357</f>
        <v>247.19199999999998</v>
      </c>
      <c r="AS357" s="205">
        <f t="shared" ref="AS357:AS358" si="1647">+AR357*$Y$5</f>
        <v>34.606880000000004</v>
      </c>
      <c r="AT357" s="205">
        <f t="shared" ref="AT357:AT358" si="1648">+AR357+AS357</f>
        <v>281.79888</v>
      </c>
      <c r="AU357" s="14">
        <v>6.3600000000000004E-2</v>
      </c>
      <c r="AV357" s="97">
        <f t="shared" ref="AV357:AV358" si="1649">+AR357*AU357+AR357</f>
        <v>262.91341119999998</v>
      </c>
      <c r="AW357" s="97">
        <f t="shared" ref="AW357:AW358" si="1650">+AV357*$Y$5</f>
        <v>36.807877568000002</v>
      </c>
      <c r="AX357" s="97">
        <f t="shared" ref="AX357:AX358" si="1651">+AV357+AW357</f>
        <v>299.72128876799997</v>
      </c>
      <c r="AY357" s="268">
        <v>7.0000000000000007E-2</v>
      </c>
      <c r="AZ357" s="97">
        <f t="shared" ref="AZ357:AZ358" si="1652">+AV357*AY357+AV357</f>
        <v>281.31734998399997</v>
      </c>
      <c r="BA357" s="79">
        <f t="shared" ref="BA357:BA358" si="1653">+AZ357*$BA$5</f>
        <v>42.197602497599995</v>
      </c>
      <c r="BB357" s="97">
        <f t="shared" ref="BB357:BB358" si="1654">+AZ357+BA357</f>
        <v>323.51495248159995</v>
      </c>
      <c r="BC357" s="268">
        <v>0.15</v>
      </c>
      <c r="BD357" s="97">
        <f t="shared" ref="BD357:BD358" si="1655">+AZ357*BC357+AZ357</f>
        <v>323.51495248159995</v>
      </c>
      <c r="BE357" s="79">
        <f t="shared" ref="BE357:BE358" si="1656">+BD357*$BA$5</f>
        <v>48.527242872239988</v>
      </c>
      <c r="BF357" s="97">
        <f t="shared" ref="BF357:BF358" si="1657">+BD357+BE357</f>
        <v>372.04219535383993</v>
      </c>
      <c r="BG357" s="268">
        <v>0.05</v>
      </c>
      <c r="BH357" s="97">
        <f t="shared" ref="BH357:BH358" si="1658">+BD357*BG357+BD357</f>
        <v>339.69070010567992</v>
      </c>
      <c r="BI357" s="79">
        <f t="shared" ref="BI357:BI358" si="1659">+BH357*$BA$5</f>
        <v>50.953605015851984</v>
      </c>
      <c r="BJ357" s="97">
        <f t="shared" ref="BJ357:BJ358" si="1660">+BH357+BI357</f>
        <v>390.64430512153189</v>
      </c>
    </row>
    <row r="358" spans="1:62" s="9" customFormat="1" ht="15.75" x14ac:dyDescent="0.25">
      <c r="A358" s="133" t="s">
        <v>226</v>
      </c>
      <c r="B358" s="237"/>
      <c r="C358" s="237"/>
      <c r="D358" s="237"/>
      <c r="E358" s="133"/>
      <c r="F358" s="133"/>
      <c r="G358" s="133"/>
      <c r="H358" s="133"/>
      <c r="I358" s="133"/>
      <c r="J358" s="237"/>
      <c r="K358" s="237"/>
      <c r="L358" s="237"/>
      <c r="M358" s="237"/>
      <c r="N358" s="237"/>
      <c r="O358" s="203"/>
      <c r="P358" s="241"/>
      <c r="Q358" s="126"/>
      <c r="R358" s="48"/>
      <c r="S358" s="237"/>
      <c r="T358" s="237"/>
      <c r="U358" s="237"/>
      <c r="V358" s="237"/>
      <c r="W358" s="237"/>
      <c r="X358" s="128"/>
      <c r="Y358" s="31"/>
      <c r="Z358" s="31"/>
      <c r="AA358" s="30"/>
      <c r="AB358" s="31"/>
      <c r="AC358" s="50"/>
      <c r="AD358" s="128">
        <v>200</v>
      </c>
      <c r="AE358" s="128">
        <f t="shared" si="1637"/>
        <v>28.000000000000004</v>
      </c>
      <c r="AF358" s="128">
        <f t="shared" si="1638"/>
        <v>228</v>
      </c>
      <c r="AG358" s="49">
        <v>0.06</v>
      </c>
      <c r="AH358" s="48">
        <f t="shared" si="1639"/>
        <v>12</v>
      </c>
      <c r="AI358" s="50">
        <f t="shared" si="1640"/>
        <v>212</v>
      </c>
      <c r="AJ358" s="128">
        <v>212</v>
      </c>
      <c r="AK358" s="128">
        <f t="shared" si="1641"/>
        <v>29.680000000000003</v>
      </c>
      <c r="AL358" s="128">
        <f t="shared" si="1642"/>
        <v>241.68</v>
      </c>
      <c r="AM358" s="134">
        <v>0.1</v>
      </c>
      <c r="AN358" s="128">
        <f t="shared" si="1643"/>
        <v>233.2</v>
      </c>
      <c r="AO358" s="128">
        <f t="shared" si="1644"/>
        <v>32.648000000000003</v>
      </c>
      <c r="AP358" s="128">
        <f t="shared" si="1645"/>
        <v>265.84800000000001</v>
      </c>
      <c r="AQ358" s="20">
        <v>0.06</v>
      </c>
      <c r="AR358" s="205">
        <f t="shared" si="1646"/>
        <v>247.19199999999998</v>
      </c>
      <c r="AS358" s="205">
        <f t="shared" si="1647"/>
        <v>34.606880000000004</v>
      </c>
      <c r="AT358" s="205">
        <f t="shared" si="1648"/>
        <v>281.79888</v>
      </c>
      <c r="AU358" s="14">
        <v>6.3600000000000004E-2</v>
      </c>
      <c r="AV358" s="97">
        <f t="shared" si="1649"/>
        <v>262.91341119999998</v>
      </c>
      <c r="AW358" s="97">
        <f t="shared" si="1650"/>
        <v>36.807877568000002</v>
      </c>
      <c r="AX358" s="97">
        <f t="shared" si="1651"/>
        <v>299.72128876799997</v>
      </c>
      <c r="AY358" s="268">
        <v>7.0000000000000007E-2</v>
      </c>
      <c r="AZ358" s="97">
        <f t="shared" si="1652"/>
        <v>281.31734998399997</v>
      </c>
      <c r="BA358" s="79">
        <f t="shared" si="1653"/>
        <v>42.197602497599995</v>
      </c>
      <c r="BB358" s="97">
        <f t="shared" si="1654"/>
        <v>323.51495248159995</v>
      </c>
      <c r="BC358" s="268">
        <v>0.15</v>
      </c>
      <c r="BD358" s="97">
        <f t="shared" si="1655"/>
        <v>323.51495248159995</v>
      </c>
      <c r="BE358" s="79">
        <f t="shared" si="1656"/>
        <v>48.527242872239988</v>
      </c>
      <c r="BF358" s="97">
        <f t="shared" si="1657"/>
        <v>372.04219535383993</v>
      </c>
      <c r="BG358" s="268">
        <v>0.05</v>
      </c>
      <c r="BH358" s="97">
        <f t="shared" si="1658"/>
        <v>339.69070010567992</v>
      </c>
      <c r="BI358" s="79">
        <f t="shared" si="1659"/>
        <v>50.953605015851984</v>
      </c>
      <c r="BJ358" s="97">
        <f t="shared" si="1660"/>
        <v>390.64430512153189</v>
      </c>
    </row>
    <row r="359" spans="1:62" s="9" customFormat="1" ht="15.75" x14ac:dyDescent="0.25">
      <c r="A359" s="221" t="s">
        <v>85</v>
      </c>
      <c r="B359" s="242"/>
      <c r="C359" s="242"/>
      <c r="D359" s="242"/>
      <c r="E359" s="221"/>
      <c r="F359" s="221"/>
      <c r="G359" s="221"/>
      <c r="H359" s="221"/>
      <c r="I359" s="221"/>
      <c r="J359" s="242"/>
      <c r="K359" s="242"/>
      <c r="L359" s="242"/>
      <c r="M359" s="242"/>
      <c r="N359" s="242"/>
      <c r="O359" s="218"/>
      <c r="P359" s="220"/>
      <c r="Q359" s="221"/>
      <c r="R359" s="48"/>
      <c r="S359" s="242"/>
      <c r="T359" s="242"/>
      <c r="U359" s="242"/>
      <c r="V359" s="242"/>
      <c r="W359" s="242"/>
      <c r="X359" s="172"/>
      <c r="Y359" s="143"/>
      <c r="Z359" s="143"/>
      <c r="AA359" s="222"/>
      <c r="AB359" s="143"/>
      <c r="AC359" s="50"/>
      <c r="AD359" s="172"/>
      <c r="AE359" s="172"/>
      <c r="AF359" s="143"/>
      <c r="AG359" s="30"/>
      <c r="AH359" s="31"/>
      <c r="AI359" s="29"/>
      <c r="AJ359" s="172"/>
      <c r="AK359" s="172"/>
      <c r="AL359" s="143"/>
      <c r="AM359" s="17"/>
      <c r="AN359" s="172"/>
      <c r="AO359" s="172"/>
      <c r="AP359" s="143"/>
      <c r="AQ359" s="20"/>
      <c r="AR359" s="223"/>
      <c r="AS359" s="223"/>
      <c r="AT359" s="224"/>
      <c r="AU359" s="14"/>
      <c r="AV359" s="225"/>
      <c r="AW359" s="225"/>
      <c r="AX359" s="226"/>
      <c r="AY359" s="270"/>
      <c r="AZ359" s="225"/>
      <c r="BA359" s="225"/>
      <c r="BB359" s="226"/>
      <c r="BC359" s="270"/>
      <c r="BD359" s="225"/>
      <c r="BE359" s="225"/>
      <c r="BF359" s="226"/>
      <c r="BG359" s="270"/>
      <c r="BH359" s="225"/>
      <c r="BI359" s="225"/>
      <c r="BJ359" s="226"/>
    </row>
    <row r="360" spans="1:62" s="9" customFormat="1" ht="15.75" x14ac:dyDescent="0.25">
      <c r="A360" s="243" t="s">
        <v>86</v>
      </c>
      <c r="B360" s="244"/>
      <c r="C360" s="244"/>
      <c r="D360" s="244"/>
      <c r="E360" s="243"/>
      <c r="F360" s="243"/>
      <c r="G360" s="243"/>
      <c r="H360" s="243"/>
      <c r="I360" s="243"/>
      <c r="J360" s="244"/>
      <c r="K360" s="244"/>
      <c r="L360" s="244"/>
      <c r="M360" s="244"/>
      <c r="N360" s="244"/>
      <c r="O360" s="218"/>
      <c r="P360" s="220"/>
      <c r="Q360" s="221"/>
      <c r="R360" s="48"/>
      <c r="S360" s="244"/>
      <c r="T360" s="244"/>
      <c r="U360" s="244"/>
      <c r="V360" s="244"/>
      <c r="W360" s="244"/>
      <c r="X360" s="172"/>
      <c r="Y360" s="143"/>
      <c r="Z360" s="143"/>
      <c r="AA360" s="222"/>
      <c r="AB360" s="143"/>
      <c r="AC360" s="50"/>
      <c r="AD360" s="172"/>
      <c r="AE360" s="172"/>
      <c r="AF360" s="143"/>
      <c r="AG360" s="30"/>
      <c r="AH360" s="31"/>
      <c r="AI360" s="29"/>
      <c r="AJ360" s="172"/>
      <c r="AK360" s="172"/>
      <c r="AL360" s="143"/>
      <c r="AM360" s="17"/>
      <c r="AN360" s="172"/>
      <c r="AO360" s="172"/>
      <c r="AP360" s="143"/>
      <c r="AQ360" s="20"/>
      <c r="AR360" s="223"/>
      <c r="AS360" s="223"/>
      <c r="AT360" s="224"/>
      <c r="AU360" s="14"/>
      <c r="AV360" s="225"/>
      <c r="AW360" s="225"/>
      <c r="AX360" s="226"/>
      <c r="AY360" s="270"/>
      <c r="AZ360" s="225"/>
      <c r="BA360" s="225"/>
      <c r="BB360" s="226"/>
      <c r="BC360" s="270"/>
      <c r="BD360" s="225"/>
      <c r="BE360" s="225"/>
      <c r="BF360" s="226"/>
      <c r="BG360" s="270"/>
      <c r="BH360" s="225"/>
      <c r="BI360" s="225"/>
      <c r="BJ360" s="226"/>
    </row>
    <row r="361" spans="1:62" s="9" customFormat="1" ht="15.75" x14ac:dyDescent="0.25">
      <c r="A361" s="133" t="s">
        <v>87</v>
      </c>
      <c r="B361" s="237"/>
      <c r="C361" s="237"/>
      <c r="D361" s="237"/>
      <c r="E361" s="133"/>
      <c r="F361" s="133"/>
      <c r="G361" s="133"/>
      <c r="H361" s="133"/>
      <c r="I361" s="133"/>
      <c r="J361" s="237"/>
      <c r="K361" s="237"/>
      <c r="L361" s="237"/>
      <c r="M361" s="237"/>
      <c r="N361" s="237"/>
      <c r="O361" s="203">
        <v>498.2</v>
      </c>
      <c r="P361" s="133">
        <v>567.95000000000005</v>
      </c>
      <c r="Q361" s="126">
        <v>0.06</v>
      </c>
      <c r="R361" s="48"/>
      <c r="S361" s="237"/>
      <c r="T361" s="237"/>
      <c r="U361" s="237"/>
      <c r="V361" s="237"/>
      <c r="W361" s="237"/>
      <c r="X361" s="128">
        <v>549.27</v>
      </c>
      <c r="Y361" s="128">
        <f t="shared" ref="Y361:Y364" si="1661">+X361*$Y$5</f>
        <v>76.897800000000004</v>
      </c>
      <c r="Z361" s="128">
        <f t="shared" ref="Z361:Z364" si="1662">+X361+Y361</f>
        <v>626.16779999999994</v>
      </c>
      <c r="AA361" s="30">
        <v>0.1</v>
      </c>
      <c r="AB361" s="128">
        <f t="shared" ref="AB361:AB364" si="1663">X361*AA361</f>
        <v>54.927</v>
      </c>
      <c r="AC361" s="50">
        <f t="shared" ref="AC361:AC364" si="1664">+X361+AB361</f>
        <v>604.197</v>
      </c>
      <c r="AD361" s="128">
        <v>604.20000000000005</v>
      </c>
      <c r="AE361" s="128">
        <f t="shared" ref="AE361:AE365" si="1665">+AD361*$Y$5</f>
        <v>84.588000000000008</v>
      </c>
      <c r="AF361" s="128">
        <f t="shared" ref="AF361:AF365" si="1666">+AD361+AE361</f>
        <v>688.78800000000001</v>
      </c>
      <c r="AG361" s="49">
        <v>0.06</v>
      </c>
      <c r="AH361" s="48">
        <f t="shared" ref="AH361:AH365" si="1667">AD361*AG361</f>
        <v>36.252000000000002</v>
      </c>
      <c r="AI361" s="50">
        <f t="shared" ref="AI361:AI365" si="1668">+AD361+AH361</f>
        <v>640.452</v>
      </c>
      <c r="AJ361" s="128">
        <v>640.45000000000005</v>
      </c>
      <c r="AK361" s="128">
        <f t="shared" ref="AK361:AK365" si="1669">+AJ361*$Y$5</f>
        <v>89.663000000000011</v>
      </c>
      <c r="AL361" s="128">
        <f t="shared" ref="AL361:AL365" si="1670">+AJ361+AK361</f>
        <v>730.11300000000006</v>
      </c>
      <c r="AM361" s="134">
        <v>0.1</v>
      </c>
      <c r="AN361" s="128">
        <f t="shared" ref="AN361:AN365" si="1671">+AJ361*AM361+AJ361</f>
        <v>704.495</v>
      </c>
      <c r="AO361" s="128">
        <f t="shared" ref="AO361:AO365" si="1672">+AN361*$Y$5</f>
        <v>98.629300000000015</v>
      </c>
      <c r="AP361" s="128">
        <f t="shared" ref="AP361:AP365" si="1673">+AN361+AO361</f>
        <v>803.12430000000006</v>
      </c>
      <c r="AQ361" s="20">
        <v>0.06</v>
      </c>
      <c r="AR361" s="205">
        <f t="shared" ref="AR361:AR365" si="1674">+AN361*AQ361+AN361</f>
        <v>746.76469999999995</v>
      </c>
      <c r="AS361" s="205">
        <f t="shared" ref="AS361:AS365" si="1675">+AR361*$Y$5</f>
        <v>104.54705800000001</v>
      </c>
      <c r="AT361" s="205">
        <f t="shared" ref="AT361:AT365" si="1676">+AR361+AS361</f>
        <v>851.31175799999994</v>
      </c>
      <c r="AU361" s="14">
        <v>6.3600000000000004E-2</v>
      </c>
      <c r="AV361" s="97">
        <f t="shared" ref="AV361:AV365" si="1677">+AR361*AU361+AR361</f>
        <v>794.25893492</v>
      </c>
      <c r="AW361" s="97">
        <f t="shared" ref="AW361:AW365" si="1678">+AV361*$Y$5</f>
        <v>111.19625088880001</v>
      </c>
      <c r="AX361" s="97">
        <f t="shared" ref="AX361:AX365" si="1679">+AV361+AW361</f>
        <v>905.45518580880002</v>
      </c>
      <c r="AY361" s="268">
        <v>7.0000000000000007E-2</v>
      </c>
      <c r="AZ361" s="97">
        <f t="shared" ref="AZ361:AZ365" si="1680">+AV361*AY361+AV361</f>
        <v>849.85706036440001</v>
      </c>
      <c r="BA361" s="79">
        <f t="shared" ref="BA361:BA365" si="1681">+AZ361*$BA$5</f>
        <v>127.47855905466</v>
      </c>
      <c r="BB361" s="97">
        <f t="shared" ref="BB361:BB365" si="1682">+AZ361+BA361</f>
        <v>977.33561941905998</v>
      </c>
      <c r="BC361" s="268">
        <v>0.15</v>
      </c>
      <c r="BD361" s="97">
        <f t="shared" ref="BD361:BD365" si="1683">+AZ361*BC361+AZ361</f>
        <v>977.33561941905998</v>
      </c>
      <c r="BE361" s="79">
        <f t="shared" ref="BE361:BE365" si="1684">+BD361*$BA$5</f>
        <v>146.60034291285899</v>
      </c>
      <c r="BF361" s="97">
        <f t="shared" ref="BF361:BF365" si="1685">+BD361+BE361</f>
        <v>1123.935962331919</v>
      </c>
      <c r="BG361" s="268">
        <v>0.05</v>
      </c>
      <c r="BH361" s="97">
        <f t="shared" ref="BH361:BH365" si="1686">+BD361*BG361+BD361</f>
        <v>1026.2024003900131</v>
      </c>
      <c r="BI361" s="79">
        <f t="shared" ref="BI361:BI365" si="1687">+BH361*$BA$5</f>
        <v>153.93036005850195</v>
      </c>
      <c r="BJ361" s="97">
        <f t="shared" ref="BJ361:BJ365" si="1688">+BH361+BI361</f>
        <v>1180.132760448515</v>
      </c>
    </row>
    <row r="362" spans="1:62" s="9" customFormat="1" ht="15.75" x14ac:dyDescent="0.25">
      <c r="A362" s="133" t="s">
        <v>88</v>
      </c>
      <c r="B362" s="237"/>
      <c r="C362" s="237"/>
      <c r="D362" s="237"/>
      <c r="E362" s="133"/>
      <c r="F362" s="133"/>
      <c r="G362" s="133"/>
      <c r="H362" s="133"/>
      <c r="I362" s="133"/>
      <c r="J362" s="237"/>
      <c r="K362" s="237"/>
      <c r="L362" s="237"/>
      <c r="M362" s="237"/>
      <c r="N362" s="237"/>
      <c r="O362" s="203">
        <v>763.2</v>
      </c>
      <c r="P362" s="133">
        <v>870.05</v>
      </c>
      <c r="Q362" s="126">
        <v>0.06</v>
      </c>
      <c r="R362" s="48"/>
      <c r="S362" s="237"/>
      <c r="T362" s="237"/>
      <c r="U362" s="237"/>
      <c r="V362" s="237"/>
      <c r="W362" s="237"/>
      <c r="X362" s="128">
        <v>801.36</v>
      </c>
      <c r="Y362" s="128">
        <f t="shared" si="1661"/>
        <v>112.19040000000001</v>
      </c>
      <c r="Z362" s="128">
        <f t="shared" si="1662"/>
        <v>913.55040000000008</v>
      </c>
      <c r="AA362" s="30">
        <v>0.1</v>
      </c>
      <c r="AB362" s="128">
        <f t="shared" si="1663"/>
        <v>80.13600000000001</v>
      </c>
      <c r="AC362" s="50">
        <f t="shared" si="1664"/>
        <v>881.49599999999998</v>
      </c>
      <c r="AD362" s="128">
        <v>881.5</v>
      </c>
      <c r="AE362" s="128">
        <f t="shared" si="1665"/>
        <v>123.41000000000001</v>
      </c>
      <c r="AF362" s="128">
        <f t="shared" si="1666"/>
        <v>1004.91</v>
      </c>
      <c r="AG362" s="49">
        <v>0.06</v>
      </c>
      <c r="AH362" s="48">
        <f t="shared" si="1667"/>
        <v>52.89</v>
      </c>
      <c r="AI362" s="50">
        <f t="shared" si="1668"/>
        <v>934.39</v>
      </c>
      <c r="AJ362" s="128">
        <v>934.39</v>
      </c>
      <c r="AK362" s="128">
        <f t="shared" si="1669"/>
        <v>130.81460000000001</v>
      </c>
      <c r="AL362" s="128">
        <f t="shared" si="1670"/>
        <v>1065.2046</v>
      </c>
      <c r="AM362" s="134">
        <v>0.1</v>
      </c>
      <c r="AN362" s="128">
        <f t="shared" si="1671"/>
        <v>1027.829</v>
      </c>
      <c r="AO362" s="128">
        <f t="shared" si="1672"/>
        <v>143.89606000000001</v>
      </c>
      <c r="AP362" s="128">
        <f t="shared" si="1673"/>
        <v>1171.72506</v>
      </c>
      <c r="AQ362" s="20">
        <v>0.06</v>
      </c>
      <c r="AR362" s="205">
        <f t="shared" si="1674"/>
        <v>1089.49874</v>
      </c>
      <c r="AS362" s="205">
        <f t="shared" si="1675"/>
        <v>152.52982360000001</v>
      </c>
      <c r="AT362" s="205">
        <f t="shared" si="1676"/>
        <v>1242.0285636000001</v>
      </c>
      <c r="AU362" s="14">
        <v>6.3600000000000004E-2</v>
      </c>
      <c r="AV362" s="97">
        <f t="shared" si="1677"/>
        <v>1158.7908598639999</v>
      </c>
      <c r="AW362" s="97">
        <f t="shared" si="1678"/>
        <v>162.23072038096001</v>
      </c>
      <c r="AX362" s="97">
        <f t="shared" si="1679"/>
        <v>1321.02158024496</v>
      </c>
      <c r="AY362" s="268">
        <v>7.0000000000000007E-2</v>
      </c>
      <c r="AZ362" s="97">
        <f t="shared" si="1680"/>
        <v>1239.9062200544799</v>
      </c>
      <c r="BA362" s="79">
        <f t="shared" si="1681"/>
        <v>185.985933008172</v>
      </c>
      <c r="BB362" s="97">
        <f t="shared" si="1682"/>
        <v>1425.8921530626519</v>
      </c>
      <c r="BC362" s="268">
        <v>0.15</v>
      </c>
      <c r="BD362" s="97">
        <f t="shared" si="1683"/>
        <v>1425.8921530626519</v>
      </c>
      <c r="BE362" s="79">
        <f t="shared" si="1684"/>
        <v>213.88382295939778</v>
      </c>
      <c r="BF362" s="97">
        <f t="shared" si="1685"/>
        <v>1639.7759760220497</v>
      </c>
      <c r="BG362" s="268">
        <v>0.05</v>
      </c>
      <c r="BH362" s="97">
        <f t="shared" si="1686"/>
        <v>1497.1867607157844</v>
      </c>
      <c r="BI362" s="79">
        <f t="shared" si="1687"/>
        <v>224.57801410736766</v>
      </c>
      <c r="BJ362" s="97">
        <f t="shared" si="1688"/>
        <v>1721.764774823152</v>
      </c>
    </row>
    <row r="363" spans="1:62" s="9" customFormat="1" ht="15.75" x14ac:dyDescent="0.25">
      <c r="A363" s="133" t="s">
        <v>89</v>
      </c>
      <c r="B363" s="237"/>
      <c r="C363" s="237"/>
      <c r="D363" s="237"/>
      <c r="E363" s="133"/>
      <c r="F363" s="133"/>
      <c r="G363" s="133"/>
      <c r="H363" s="133"/>
      <c r="I363" s="133"/>
      <c r="J363" s="237"/>
      <c r="K363" s="237"/>
      <c r="L363" s="237"/>
      <c r="M363" s="237"/>
      <c r="N363" s="237"/>
      <c r="O363" s="245">
        <v>1227.48</v>
      </c>
      <c r="P363" s="241">
        <v>1399.33</v>
      </c>
      <c r="Q363" s="126">
        <v>0.06</v>
      </c>
      <c r="R363" s="48"/>
      <c r="S363" s="237"/>
      <c r="T363" s="237"/>
      <c r="U363" s="237"/>
      <c r="V363" s="237"/>
      <c r="W363" s="237"/>
      <c r="X363" s="128">
        <v>1288.8499999999999</v>
      </c>
      <c r="Y363" s="128">
        <f t="shared" si="1661"/>
        <v>180.43899999999999</v>
      </c>
      <c r="Z363" s="128">
        <f t="shared" si="1662"/>
        <v>1469.289</v>
      </c>
      <c r="AA363" s="30">
        <v>0.1</v>
      </c>
      <c r="AB363" s="128">
        <f t="shared" si="1663"/>
        <v>128.88499999999999</v>
      </c>
      <c r="AC363" s="50">
        <f t="shared" si="1664"/>
        <v>1417.7349999999999</v>
      </c>
      <c r="AD363" s="128">
        <v>1417.74</v>
      </c>
      <c r="AE363" s="128">
        <f t="shared" si="1665"/>
        <v>198.48360000000002</v>
      </c>
      <c r="AF363" s="128">
        <f t="shared" si="1666"/>
        <v>1616.2236</v>
      </c>
      <c r="AG363" s="49">
        <v>0.06</v>
      </c>
      <c r="AH363" s="48">
        <f t="shared" si="1667"/>
        <v>85.064399999999992</v>
      </c>
      <c r="AI363" s="50">
        <f t="shared" si="1668"/>
        <v>1502.8044</v>
      </c>
      <c r="AJ363" s="128">
        <v>1502.8</v>
      </c>
      <c r="AK363" s="128">
        <f t="shared" si="1669"/>
        <v>210.39200000000002</v>
      </c>
      <c r="AL363" s="128">
        <f t="shared" si="1670"/>
        <v>1713.192</v>
      </c>
      <c r="AM363" s="134">
        <v>0.1</v>
      </c>
      <c r="AN363" s="128">
        <f t="shared" si="1671"/>
        <v>1653.08</v>
      </c>
      <c r="AO363" s="128">
        <f t="shared" si="1672"/>
        <v>231.43120000000002</v>
      </c>
      <c r="AP363" s="128">
        <f t="shared" si="1673"/>
        <v>1884.5111999999999</v>
      </c>
      <c r="AQ363" s="20">
        <v>0.06</v>
      </c>
      <c r="AR363" s="205">
        <f t="shared" si="1674"/>
        <v>1752.2647999999999</v>
      </c>
      <c r="AS363" s="205">
        <f t="shared" si="1675"/>
        <v>245.31707200000002</v>
      </c>
      <c r="AT363" s="205">
        <f t="shared" si="1676"/>
        <v>1997.581872</v>
      </c>
      <c r="AU363" s="14">
        <v>6.3600000000000004E-2</v>
      </c>
      <c r="AV363" s="97">
        <f t="shared" si="1677"/>
        <v>1863.7088412799999</v>
      </c>
      <c r="AW363" s="97">
        <f t="shared" si="1678"/>
        <v>260.91923777919999</v>
      </c>
      <c r="AX363" s="97">
        <f t="shared" si="1679"/>
        <v>2124.6280790592</v>
      </c>
      <c r="AY363" s="268">
        <v>7.0000000000000007E-2</v>
      </c>
      <c r="AZ363" s="97">
        <f t="shared" si="1680"/>
        <v>1994.1684601695999</v>
      </c>
      <c r="BA363" s="79">
        <f t="shared" si="1681"/>
        <v>299.12526902543999</v>
      </c>
      <c r="BB363" s="97">
        <f t="shared" si="1682"/>
        <v>2293.2937291950398</v>
      </c>
      <c r="BC363" s="268">
        <v>0.15</v>
      </c>
      <c r="BD363" s="97">
        <f t="shared" si="1683"/>
        <v>2293.2937291950398</v>
      </c>
      <c r="BE363" s="79">
        <f t="shared" si="1684"/>
        <v>343.99405937925593</v>
      </c>
      <c r="BF363" s="97">
        <f t="shared" si="1685"/>
        <v>2637.2877885742955</v>
      </c>
      <c r="BG363" s="268">
        <v>0.05</v>
      </c>
      <c r="BH363" s="97">
        <f t="shared" si="1686"/>
        <v>2407.9584156547917</v>
      </c>
      <c r="BI363" s="79">
        <f t="shared" si="1687"/>
        <v>361.19376234821874</v>
      </c>
      <c r="BJ363" s="97">
        <f t="shared" si="1688"/>
        <v>2769.1521780030102</v>
      </c>
    </row>
    <row r="364" spans="1:62" s="9" customFormat="1" ht="15.75" x14ac:dyDescent="0.25">
      <c r="A364" s="133" t="s">
        <v>90</v>
      </c>
      <c r="B364" s="237"/>
      <c r="C364" s="237"/>
      <c r="D364" s="237"/>
      <c r="E364" s="133"/>
      <c r="F364" s="133"/>
      <c r="G364" s="133"/>
      <c r="H364" s="133"/>
      <c r="I364" s="133"/>
      <c r="J364" s="237"/>
      <c r="K364" s="237"/>
      <c r="L364" s="237"/>
      <c r="M364" s="237"/>
      <c r="N364" s="237"/>
      <c r="O364" s="245">
        <v>1405.56</v>
      </c>
      <c r="P364" s="241">
        <v>1602.34</v>
      </c>
      <c r="Q364" s="126">
        <v>0.06</v>
      </c>
      <c r="R364" s="48"/>
      <c r="S364" s="237"/>
      <c r="T364" s="237"/>
      <c r="U364" s="237"/>
      <c r="V364" s="237"/>
      <c r="W364" s="237"/>
      <c r="X364" s="128">
        <v>1475.84</v>
      </c>
      <c r="Y364" s="128">
        <f t="shared" si="1661"/>
        <v>206.61760000000001</v>
      </c>
      <c r="Z364" s="128">
        <f t="shared" si="1662"/>
        <v>1682.4576</v>
      </c>
      <c r="AA364" s="30">
        <v>0.1</v>
      </c>
      <c r="AB364" s="128">
        <f t="shared" si="1663"/>
        <v>147.584</v>
      </c>
      <c r="AC364" s="50">
        <f t="shared" si="1664"/>
        <v>1623.424</v>
      </c>
      <c r="AD364" s="128">
        <v>1623.42</v>
      </c>
      <c r="AE364" s="128">
        <f t="shared" si="1665"/>
        <v>227.27880000000002</v>
      </c>
      <c r="AF364" s="128">
        <f t="shared" si="1666"/>
        <v>1850.6988000000001</v>
      </c>
      <c r="AG364" s="49">
        <v>0.06</v>
      </c>
      <c r="AH364" s="48">
        <f t="shared" si="1667"/>
        <v>97.405200000000008</v>
      </c>
      <c r="AI364" s="50">
        <f t="shared" si="1668"/>
        <v>1720.8252</v>
      </c>
      <c r="AJ364" s="128">
        <v>1720.83</v>
      </c>
      <c r="AK364" s="128">
        <f t="shared" si="1669"/>
        <v>240.9162</v>
      </c>
      <c r="AL364" s="128">
        <f t="shared" si="1670"/>
        <v>1961.7462</v>
      </c>
      <c r="AM364" s="134">
        <v>0.1</v>
      </c>
      <c r="AN364" s="128">
        <f t="shared" si="1671"/>
        <v>1892.913</v>
      </c>
      <c r="AO364" s="128">
        <f t="shared" si="1672"/>
        <v>265.00782000000004</v>
      </c>
      <c r="AP364" s="128">
        <f t="shared" si="1673"/>
        <v>2157.9208200000003</v>
      </c>
      <c r="AQ364" s="20">
        <v>0.06</v>
      </c>
      <c r="AR364" s="205">
        <f t="shared" si="1674"/>
        <v>2006.4877799999999</v>
      </c>
      <c r="AS364" s="205">
        <f t="shared" si="1675"/>
        <v>280.90828920000001</v>
      </c>
      <c r="AT364" s="205">
        <f t="shared" si="1676"/>
        <v>2287.3960692000001</v>
      </c>
      <c r="AU364" s="14">
        <v>6.3600000000000004E-2</v>
      </c>
      <c r="AV364" s="97">
        <f t="shared" si="1677"/>
        <v>2134.1004028080001</v>
      </c>
      <c r="AW364" s="97">
        <f t="shared" si="1678"/>
        <v>298.77405639312002</v>
      </c>
      <c r="AX364" s="97">
        <f t="shared" si="1679"/>
        <v>2432.8744592011203</v>
      </c>
      <c r="AY364" s="268">
        <v>7.0000000000000007E-2</v>
      </c>
      <c r="AZ364" s="97">
        <f t="shared" si="1680"/>
        <v>2283.4874310045602</v>
      </c>
      <c r="BA364" s="79">
        <f t="shared" si="1681"/>
        <v>342.52311465068402</v>
      </c>
      <c r="BB364" s="97">
        <f t="shared" si="1682"/>
        <v>2626.0105456552442</v>
      </c>
      <c r="BC364" s="268">
        <v>0.15</v>
      </c>
      <c r="BD364" s="97">
        <f t="shared" si="1683"/>
        <v>2626.0105456552442</v>
      </c>
      <c r="BE364" s="79">
        <f t="shared" si="1684"/>
        <v>393.90158184828664</v>
      </c>
      <c r="BF364" s="97">
        <f t="shared" si="1685"/>
        <v>3019.9121275035309</v>
      </c>
      <c r="BG364" s="268">
        <v>0.05</v>
      </c>
      <c r="BH364" s="97">
        <f t="shared" si="1686"/>
        <v>2757.3110729380064</v>
      </c>
      <c r="BI364" s="79">
        <f t="shared" si="1687"/>
        <v>413.59666094070093</v>
      </c>
      <c r="BJ364" s="97">
        <f t="shared" si="1688"/>
        <v>3170.9077338787074</v>
      </c>
    </row>
    <row r="365" spans="1:62" ht="15.75" x14ac:dyDescent="0.25">
      <c r="A365" s="133" t="s">
        <v>92</v>
      </c>
      <c r="B365" s="237"/>
      <c r="C365" s="237"/>
      <c r="D365" s="237"/>
      <c r="E365" s="133"/>
      <c r="F365" s="133"/>
      <c r="G365" s="133"/>
      <c r="H365" s="133"/>
      <c r="I365" s="133"/>
      <c r="J365" s="237"/>
      <c r="K365" s="237"/>
      <c r="L365" s="237"/>
      <c r="M365" s="237"/>
      <c r="N365" s="237"/>
      <c r="O365" s="203">
        <v>468.52</v>
      </c>
      <c r="P365" s="133">
        <v>534.11</v>
      </c>
      <c r="Q365" s="126">
        <v>0.06</v>
      </c>
      <c r="R365" s="48"/>
      <c r="S365" s="237"/>
      <c r="T365" s="237"/>
      <c r="U365" s="237"/>
      <c r="V365" s="237"/>
      <c r="W365" s="237"/>
      <c r="X365" s="128">
        <v>491.95</v>
      </c>
      <c r="Y365" s="128">
        <f t="shared" ref="Y365" si="1689">+X365*$Y$5</f>
        <v>68.873000000000005</v>
      </c>
      <c r="Z365" s="128">
        <f t="shared" ref="Z365" si="1690">+X365+Y365</f>
        <v>560.82299999999998</v>
      </c>
      <c r="AA365" s="30">
        <v>0.1</v>
      </c>
      <c r="AB365" s="128">
        <f t="shared" ref="AB365" si="1691">X365*AA365</f>
        <v>49.195</v>
      </c>
      <c r="AC365" s="50">
        <f t="shared" ref="AC365" si="1692">+X365+AB365</f>
        <v>541.14499999999998</v>
      </c>
      <c r="AD365" s="128">
        <v>541.15</v>
      </c>
      <c r="AE365" s="128">
        <f t="shared" si="1665"/>
        <v>75.76100000000001</v>
      </c>
      <c r="AF365" s="128">
        <f t="shared" si="1666"/>
        <v>616.91099999999994</v>
      </c>
      <c r="AG365" s="49">
        <v>0.06</v>
      </c>
      <c r="AH365" s="48">
        <f t="shared" si="1667"/>
        <v>32.468999999999994</v>
      </c>
      <c r="AI365" s="50">
        <f t="shared" si="1668"/>
        <v>573.61899999999991</v>
      </c>
      <c r="AJ365" s="128">
        <v>573.62</v>
      </c>
      <c r="AK365" s="128">
        <f t="shared" si="1669"/>
        <v>80.30680000000001</v>
      </c>
      <c r="AL365" s="128">
        <f t="shared" si="1670"/>
        <v>653.92679999999996</v>
      </c>
      <c r="AM365" s="134">
        <v>0.1</v>
      </c>
      <c r="AN365" s="128">
        <f t="shared" si="1671"/>
        <v>630.98199999999997</v>
      </c>
      <c r="AO365" s="128">
        <f t="shared" si="1672"/>
        <v>88.337479999999999</v>
      </c>
      <c r="AP365" s="128">
        <f t="shared" si="1673"/>
        <v>719.31948</v>
      </c>
      <c r="AQ365" s="20">
        <v>0.06</v>
      </c>
      <c r="AR365" s="205">
        <f t="shared" si="1674"/>
        <v>668.84091999999998</v>
      </c>
      <c r="AS365" s="205">
        <f t="shared" si="1675"/>
        <v>93.637728800000005</v>
      </c>
      <c r="AT365" s="205">
        <f t="shared" si="1676"/>
        <v>762.47864879999997</v>
      </c>
      <c r="AU365" s="14">
        <v>6.3600000000000004E-2</v>
      </c>
      <c r="AV365" s="97">
        <f t="shared" si="1677"/>
        <v>711.37920251200001</v>
      </c>
      <c r="AW365" s="97">
        <f t="shared" si="1678"/>
        <v>99.593088351680009</v>
      </c>
      <c r="AX365" s="97">
        <f t="shared" si="1679"/>
        <v>810.97229086367997</v>
      </c>
      <c r="AY365" s="268">
        <v>7.0000000000000007E-2</v>
      </c>
      <c r="AZ365" s="97">
        <f t="shared" si="1680"/>
        <v>761.17574668784005</v>
      </c>
      <c r="BA365" s="79">
        <f t="shared" si="1681"/>
        <v>114.17636200317601</v>
      </c>
      <c r="BB365" s="97">
        <f t="shared" si="1682"/>
        <v>875.35210869101604</v>
      </c>
      <c r="BC365" s="268">
        <v>0.15</v>
      </c>
      <c r="BD365" s="97">
        <f t="shared" si="1683"/>
        <v>875.35210869101604</v>
      </c>
      <c r="BE365" s="79">
        <f t="shared" si="1684"/>
        <v>131.30281630365241</v>
      </c>
      <c r="BF365" s="97">
        <f t="shared" si="1685"/>
        <v>1006.6549249946685</v>
      </c>
      <c r="BG365" s="268">
        <v>0.05</v>
      </c>
      <c r="BH365" s="97">
        <f t="shared" si="1686"/>
        <v>919.11971412556682</v>
      </c>
      <c r="BI365" s="79">
        <f t="shared" si="1687"/>
        <v>137.86795711883502</v>
      </c>
      <c r="BJ365" s="97">
        <f t="shared" si="1688"/>
        <v>1056.9876712444018</v>
      </c>
    </row>
    <row r="366" spans="1:62" s="10" customFormat="1" ht="15.75" hidden="1" x14ac:dyDescent="0.25">
      <c r="A366" s="246" t="s">
        <v>93</v>
      </c>
      <c r="B366" s="246"/>
      <c r="C366" s="246"/>
      <c r="D366" s="246"/>
      <c r="E366" s="246"/>
      <c r="F366" s="246"/>
      <c r="G366" s="246"/>
      <c r="H366" s="246"/>
      <c r="I366" s="246"/>
      <c r="J366" s="246"/>
      <c r="K366" s="246"/>
      <c r="L366" s="246"/>
      <c r="M366" s="246"/>
      <c r="N366" s="246"/>
      <c r="O366" s="228"/>
      <c r="P366" s="227"/>
      <c r="Q366" s="247"/>
      <c r="R366" s="230"/>
      <c r="S366" s="246"/>
      <c r="T366" s="246"/>
      <c r="U366" s="246"/>
      <c r="V366" s="246"/>
      <c r="W366" s="246"/>
      <c r="X366" s="233"/>
      <c r="Y366" s="230"/>
      <c r="Z366" s="230"/>
      <c r="AA366" s="231"/>
      <c r="AB366" s="230"/>
      <c r="AC366" s="232"/>
      <c r="AD366" s="233"/>
      <c r="AE366" s="233"/>
      <c r="AF366" s="230"/>
      <c r="AG366" s="231"/>
      <c r="AH366" s="230"/>
      <c r="AI366" s="232"/>
      <c r="AJ366" s="233"/>
      <c r="AK366" s="233"/>
      <c r="AL366" s="230"/>
      <c r="AM366" s="234"/>
      <c r="AN366" s="233"/>
      <c r="AO366" s="233"/>
      <c r="AP366" s="230"/>
      <c r="AQ366" s="234"/>
      <c r="AR366" s="235"/>
      <c r="AS366" s="235"/>
      <c r="AT366" s="248"/>
      <c r="AU366" s="14"/>
      <c r="AV366" s="236"/>
      <c r="AW366" s="236"/>
      <c r="AX366" s="249"/>
      <c r="AY366" s="271"/>
      <c r="AZ366" s="236"/>
      <c r="BA366" s="236"/>
      <c r="BB366" s="249"/>
      <c r="BC366" s="271"/>
      <c r="BD366" s="236"/>
      <c r="BE366" s="236"/>
      <c r="BF366" s="249"/>
      <c r="BG366" s="271"/>
      <c r="BH366" s="236"/>
      <c r="BI366" s="236"/>
      <c r="BJ366" s="249"/>
    </row>
    <row r="367" spans="1:62" s="10" customFormat="1" ht="15.75" hidden="1" x14ac:dyDescent="0.25">
      <c r="A367" s="227" t="s">
        <v>87</v>
      </c>
      <c r="B367" s="227"/>
      <c r="C367" s="227"/>
      <c r="D367" s="227"/>
      <c r="E367" s="227"/>
      <c r="F367" s="227"/>
      <c r="G367" s="227"/>
      <c r="H367" s="227"/>
      <c r="I367" s="227"/>
      <c r="J367" s="227"/>
      <c r="K367" s="227"/>
      <c r="L367" s="227"/>
      <c r="M367" s="227"/>
      <c r="N367" s="227"/>
      <c r="O367" s="228">
        <v>821.5</v>
      </c>
      <c r="P367" s="227">
        <v>936.51</v>
      </c>
      <c r="Q367" s="229">
        <v>0.06</v>
      </c>
      <c r="R367" s="230"/>
      <c r="S367" s="227"/>
      <c r="T367" s="227"/>
      <c r="U367" s="227"/>
      <c r="V367" s="227"/>
      <c r="W367" s="227"/>
      <c r="X367" s="233"/>
      <c r="Y367" s="230"/>
      <c r="Z367" s="230"/>
      <c r="AA367" s="231"/>
      <c r="AB367" s="230"/>
      <c r="AC367" s="232"/>
      <c r="AD367" s="233"/>
      <c r="AE367" s="233">
        <f t="shared" ref="AE367:AE372" si="1693">+AD367*$Y$5</f>
        <v>0</v>
      </c>
      <c r="AF367" s="233">
        <f t="shared" ref="AF367:AF372" si="1694">+AD367+AE367</f>
        <v>0</v>
      </c>
      <c r="AG367" s="231"/>
      <c r="AH367" s="230"/>
      <c r="AI367" s="232"/>
      <c r="AJ367" s="233"/>
      <c r="AK367" s="233">
        <f t="shared" ref="AK367:AK372" si="1695">+AJ367*$Y$5</f>
        <v>0</v>
      </c>
      <c r="AL367" s="233">
        <f t="shared" ref="AL367:AL372" si="1696">+AJ367+AK367</f>
        <v>0</v>
      </c>
      <c r="AM367" s="234"/>
      <c r="AN367" s="233"/>
      <c r="AO367" s="233">
        <f t="shared" ref="AO367:AO372" si="1697">+AN367*$Y$5</f>
        <v>0</v>
      </c>
      <c r="AP367" s="233">
        <f t="shared" ref="AP367:AP372" si="1698">+AN367+AO367</f>
        <v>0</v>
      </c>
      <c r="AQ367" s="234"/>
      <c r="AR367" s="235"/>
      <c r="AS367" s="235">
        <f t="shared" ref="AS367:AS372" si="1699">+AR367*$Y$5</f>
        <v>0</v>
      </c>
      <c r="AT367" s="235">
        <f t="shared" ref="AT367:AT372" si="1700">+AR367+AS367</f>
        <v>0</v>
      </c>
      <c r="AU367" s="14"/>
      <c r="AV367" s="236"/>
      <c r="AW367" s="236">
        <f t="shared" ref="AW367:AW372" si="1701">+AV367*$Y$5</f>
        <v>0</v>
      </c>
      <c r="AX367" s="236">
        <f t="shared" ref="AX367:AX372" si="1702">+AV367+AW367</f>
        <v>0</v>
      </c>
      <c r="AY367" s="271"/>
      <c r="AZ367" s="236"/>
      <c r="BA367" s="236">
        <f t="shared" ref="BA367:BA372" si="1703">+AZ367*$Y$5</f>
        <v>0</v>
      </c>
      <c r="BB367" s="236">
        <f t="shared" ref="BB367:BB372" si="1704">+AZ367+BA367</f>
        <v>0</v>
      </c>
      <c r="BC367" s="271"/>
      <c r="BD367" s="236"/>
      <c r="BE367" s="236">
        <f t="shared" ref="BE367:BE372" si="1705">+BD367*$Y$5</f>
        <v>0</v>
      </c>
      <c r="BF367" s="236">
        <f t="shared" ref="BF367:BF372" si="1706">+BD367+BE367</f>
        <v>0</v>
      </c>
      <c r="BG367" s="271"/>
      <c r="BH367" s="236"/>
      <c r="BI367" s="236">
        <f t="shared" ref="BI367:BI372" si="1707">+BH367*$Y$5</f>
        <v>0</v>
      </c>
      <c r="BJ367" s="236">
        <f t="shared" ref="BJ367:BJ372" si="1708">+BH367+BI367</f>
        <v>0</v>
      </c>
    </row>
    <row r="368" spans="1:62" s="10" customFormat="1" ht="15.75" hidden="1" x14ac:dyDescent="0.25">
      <c r="A368" s="227" t="s">
        <v>88</v>
      </c>
      <c r="B368" s="227"/>
      <c r="C368" s="227"/>
      <c r="D368" s="227"/>
      <c r="E368" s="227"/>
      <c r="F368" s="227"/>
      <c r="G368" s="227"/>
      <c r="H368" s="227"/>
      <c r="I368" s="227"/>
      <c r="J368" s="227"/>
      <c r="K368" s="227"/>
      <c r="L368" s="227"/>
      <c r="M368" s="227"/>
      <c r="N368" s="227"/>
      <c r="O368" s="250">
        <v>1227.48</v>
      </c>
      <c r="P368" s="251">
        <v>1399.33</v>
      </c>
      <c r="Q368" s="229">
        <v>0.06</v>
      </c>
      <c r="R368" s="230"/>
      <c r="S368" s="227"/>
      <c r="T368" s="227"/>
      <c r="U368" s="227"/>
      <c r="V368" s="227"/>
      <c r="W368" s="227"/>
      <c r="X368" s="233"/>
      <c r="Y368" s="230"/>
      <c r="Z368" s="230"/>
      <c r="AA368" s="231"/>
      <c r="AB368" s="230"/>
      <c r="AC368" s="232"/>
      <c r="AD368" s="233"/>
      <c r="AE368" s="233">
        <f t="shared" si="1693"/>
        <v>0</v>
      </c>
      <c r="AF368" s="233">
        <f t="shared" si="1694"/>
        <v>0</v>
      </c>
      <c r="AG368" s="231"/>
      <c r="AH368" s="230"/>
      <c r="AI368" s="232"/>
      <c r="AJ368" s="233"/>
      <c r="AK368" s="233">
        <f t="shared" si="1695"/>
        <v>0</v>
      </c>
      <c r="AL368" s="233">
        <f t="shared" si="1696"/>
        <v>0</v>
      </c>
      <c r="AM368" s="234"/>
      <c r="AN368" s="233"/>
      <c r="AO368" s="233">
        <f t="shared" si="1697"/>
        <v>0</v>
      </c>
      <c r="AP368" s="233">
        <f t="shared" si="1698"/>
        <v>0</v>
      </c>
      <c r="AQ368" s="234"/>
      <c r="AR368" s="235"/>
      <c r="AS368" s="235">
        <f t="shared" si="1699"/>
        <v>0</v>
      </c>
      <c r="AT368" s="235">
        <f t="shared" si="1700"/>
        <v>0</v>
      </c>
      <c r="AU368" s="14"/>
      <c r="AV368" s="236"/>
      <c r="AW368" s="236">
        <f t="shared" si="1701"/>
        <v>0</v>
      </c>
      <c r="AX368" s="236">
        <f t="shared" si="1702"/>
        <v>0</v>
      </c>
      <c r="AY368" s="271"/>
      <c r="AZ368" s="236"/>
      <c r="BA368" s="236">
        <f t="shared" si="1703"/>
        <v>0</v>
      </c>
      <c r="BB368" s="236">
        <f t="shared" si="1704"/>
        <v>0</v>
      </c>
      <c r="BC368" s="271"/>
      <c r="BD368" s="236"/>
      <c r="BE368" s="236">
        <f t="shared" si="1705"/>
        <v>0</v>
      </c>
      <c r="BF368" s="236">
        <f t="shared" si="1706"/>
        <v>0</v>
      </c>
      <c r="BG368" s="271"/>
      <c r="BH368" s="236"/>
      <c r="BI368" s="236">
        <f t="shared" si="1707"/>
        <v>0</v>
      </c>
      <c r="BJ368" s="236">
        <f t="shared" si="1708"/>
        <v>0</v>
      </c>
    </row>
    <row r="369" spans="1:62" s="10" customFormat="1" ht="15.75" hidden="1" x14ac:dyDescent="0.25">
      <c r="A369" s="227" t="s">
        <v>89</v>
      </c>
      <c r="B369" s="227"/>
      <c r="C369" s="227"/>
      <c r="D369" s="227"/>
      <c r="E369" s="227"/>
      <c r="F369" s="227"/>
      <c r="G369" s="227"/>
      <c r="H369" s="227"/>
      <c r="I369" s="227"/>
      <c r="J369" s="227"/>
      <c r="K369" s="227"/>
      <c r="L369" s="227"/>
      <c r="M369" s="227"/>
      <c r="N369" s="227"/>
      <c r="O369" s="250">
        <v>1869.84</v>
      </c>
      <c r="P369" s="251">
        <v>2131.62</v>
      </c>
      <c r="Q369" s="229">
        <v>0.06</v>
      </c>
      <c r="R369" s="230"/>
      <c r="S369" s="227"/>
      <c r="T369" s="227"/>
      <c r="U369" s="227"/>
      <c r="V369" s="227"/>
      <c r="W369" s="227"/>
      <c r="X369" s="233"/>
      <c r="Y369" s="230"/>
      <c r="Z369" s="230"/>
      <c r="AA369" s="231"/>
      <c r="AB369" s="230"/>
      <c r="AC369" s="232"/>
      <c r="AD369" s="233"/>
      <c r="AE369" s="233">
        <f t="shared" si="1693"/>
        <v>0</v>
      </c>
      <c r="AF369" s="233">
        <f t="shared" si="1694"/>
        <v>0</v>
      </c>
      <c r="AG369" s="231"/>
      <c r="AH369" s="230"/>
      <c r="AI369" s="232"/>
      <c r="AJ369" s="233"/>
      <c r="AK369" s="233">
        <f t="shared" si="1695"/>
        <v>0</v>
      </c>
      <c r="AL369" s="233">
        <f t="shared" si="1696"/>
        <v>0</v>
      </c>
      <c r="AM369" s="234"/>
      <c r="AN369" s="233"/>
      <c r="AO369" s="233">
        <f t="shared" si="1697"/>
        <v>0</v>
      </c>
      <c r="AP369" s="233">
        <f t="shared" si="1698"/>
        <v>0</v>
      </c>
      <c r="AQ369" s="234"/>
      <c r="AR369" s="235"/>
      <c r="AS369" s="235">
        <f t="shared" si="1699"/>
        <v>0</v>
      </c>
      <c r="AT369" s="235">
        <f t="shared" si="1700"/>
        <v>0</v>
      </c>
      <c r="AU369" s="14"/>
      <c r="AV369" s="236"/>
      <c r="AW369" s="236">
        <f t="shared" si="1701"/>
        <v>0</v>
      </c>
      <c r="AX369" s="236">
        <f t="shared" si="1702"/>
        <v>0</v>
      </c>
      <c r="AY369" s="271"/>
      <c r="AZ369" s="236"/>
      <c r="BA369" s="236">
        <f t="shared" si="1703"/>
        <v>0</v>
      </c>
      <c r="BB369" s="236">
        <f t="shared" si="1704"/>
        <v>0</v>
      </c>
      <c r="BC369" s="271"/>
      <c r="BD369" s="236"/>
      <c r="BE369" s="236">
        <f t="shared" si="1705"/>
        <v>0</v>
      </c>
      <c r="BF369" s="236">
        <f t="shared" si="1706"/>
        <v>0</v>
      </c>
      <c r="BG369" s="271"/>
      <c r="BH369" s="236"/>
      <c r="BI369" s="236">
        <f t="shared" si="1707"/>
        <v>0</v>
      </c>
      <c r="BJ369" s="236">
        <f t="shared" si="1708"/>
        <v>0</v>
      </c>
    </row>
    <row r="370" spans="1:62" s="10" customFormat="1" ht="15.75" hidden="1" x14ac:dyDescent="0.25">
      <c r="A370" s="227" t="s">
        <v>90</v>
      </c>
      <c r="B370" s="227"/>
      <c r="C370" s="227"/>
      <c r="D370" s="227"/>
      <c r="E370" s="227"/>
      <c r="F370" s="227"/>
      <c r="G370" s="227"/>
      <c r="H370" s="227"/>
      <c r="I370" s="227"/>
      <c r="J370" s="227"/>
      <c r="K370" s="227"/>
      <c r="L370" s="227"/>
      <c r="M370" s="227"/>
      <c r="N370" s="227"/>
      <c r="O370" s="250">
        <v>2106.2199999999998</v>
      </c>
      <c r="P370" s="251">
        <v>2401.09</v>
      </c>
      <c r="Q370" s="229">
        <v>0.06</v>
      </c>
      <c r="R370" s="230"/>
      <c r="S370" s="227"/>
      <c r="T370" s="227"/>
      <c r="U370" s="227"/>
      <c r="V370" s="227"/>
      <c r="W370" s="227"/>
      <c r="X370" s="233"/>
      <c r="Y370" s="230"/>
      <c r="Z370" s="230"/>
      <c r="AA370" s="231"/>
      <c r="AB370" s="230"/>
      <c r="AC370" s="232"/>
      <c r="AD370" s="233"/>
      <c r="AE370" s="233">
        <f t="shared" si="1693"/>
        <v>0</v>
      </c>
      <c r="AF370" s="233">
        <f t="shared" si="1694"/>
        <v>0</v>
      </c>
      <c r="AG370" s="231"/>
      <c r="AH370" s="230"/>
      <c r="AI370" s="232"/>
      <c r="AJ370" s="233"/>
      <c r="AK370" s="233">
        <f t="shared" si="1695"/>
        <v>0</v>
      </c>
      <c r="AL370" s="233">
        <f t="shared" si="1696"/>
        <v>0</v>
      </c>
      <c r="AM370" s="234"/>
      <c r="AN370" s="233"/>
      <c r="AO370" s="233">
        <f t="shared" si="1697"/>
        <v>0</v>
      </c>
      <c r="AP370" s="233">
        <f t="shared" si="1698"/>
        <v>0</v>
      </c>
      <c r="AQ370" s="234"/>
      <c r="AR370" s="235"/>
      <c r="AS370" s="235">
        <f t="shared" si="1699"/>
        <v>0</v>
      </c>
      <c r="AT370" s="235">
        <f t="shared" si="1700"/>
        <v>0</v>
      </c>
      <c r="AU370" s="14"/>
      <c r="AV370" s="236"/>
      <c r="AW370" s="236">
        <f t="shared" si="1701"/>
        <v>0</v>
      </c>
      <c r="AX370" s="236">
        <f t="shared" si="1702"/>
        <v>0</v>
      </c>
      <c r="AY370" s="271"/>
      <c r="AZ370" s="236"/>
      <c r="BA370" s="236">
        <f t="shared" si="1703"/>
        <v>0</v>
      </c>
      <c r="BB370" s="236">
        <f t="shared" si="1704"/>
        <v>0</v>
      </c>
      <c r="BC370" s="271"/>
      <c r="BD370" s="236"/>
      <c r="BE370" s="236">
        <f t="shared" si="1705"/>
        <v>0</v>
      </c>
      <c r="BF370" s="236">
        <f t="shared" si="1706"/>
        <v>0</v>
      </c>
      <c r="BG370" s="271"/>
      <c r="BH370" s="236"/>
      <c r="BI370" s="236">
        <f t="shared" si="1707"/>
        <v>0</v>
      </c>
      <c r="BJ370" s="236">
        <f t="shared" si="1708"/>
        <v>0</v>
      </c>
    </row>
    <row r="371" spans="1:62" s="11" customFormat="1" ht="30" hidden="1" x14ac:dyDescent="0.25">
      <c r="A371" s="239" t="s">
        <v>91</v>
      </c>
      <c r="B371" s="239"/>
      <c r="C371" s="239"/>
      <c r="D371" s="239"/>
      <c r="E371" s="239"/>
      <c r="F371" s="239"/>
      <c r="G371" s="239"/>
      <c r="H371" s="239"/>
      <c r="I371" s="239"/>
      <c r="J371" s="239"/>
      <c r="K371" s="239"/>
      <c r="L371" s="239"/>
      <c r="M371" s="239"/>
      <c r="N371" s="239"/>
      <c r="O371" s="228">
        <v>950.9</v>
      </c>
      <c r="P371" s="251">
        <v>1084.03</v>
      </c>
      <c r="Q371" s="229">
        <v>0.74</v>
      </c>
      <c r="R371" s="230"/>
      <c r="S371" s="239"/>
      <c r="T371" s="239"/>
      <c r="U371" s="239"/>
      <c r="V371" s="239"/>
      <c r="W371" s="239"/>
      <c r="X371" s="233"/>
      <c r="Y371" s="230"/>
      <c r="Z371" s="230"/>
      <c r="AA371" s="231"/>
      <c r="AB371" s="230"/>
      <c r="AC371" s="232"/>
      <c r="AD371" s="233"/>
      <c r="AE371" s="233">
        <f t="shared" si="1693"/>
        <v>0</v>
      </c>
      <c r="AF371" s="233">
        <f t="shared" si="1694"/>
        <v>0</v>
      </c>
      <c r="AG371" s="231"/>
      <c r="AH371" s="230"/>
      <c r="AI371" s="232"/>
      <c r="AJ371" s="233"/>
      <c r="AK371" s="233">
        <f t="shared" si="1695"/>
        <v>0</v>
      </c>
      <c r="AL371" s="233">
        <f t="shared" si="1696"/>
        <v>0</v>
      </c>
      <c r="AM371" s="234"/>
      <c r="AN371" s="233"/>
      <c r="AO371" s="233">
        <f t="shared" si="1697"/>
        <v>0</v>
      </c>
      <c r="AP371" s="233">
        <f t="shared" si="1698"/>
        <v>0</v>
      </c>
      <c r="AQ371" s="234"/>
      <c r="AR371" s="235"/>
      <c r="AS371" s="235">
        <f t="shared" si="1699"/>
        <v>0</v>
      </c>
      <c r="AT371" s="235">
        <f t="shared" si="1700"/>
        <v>0</v>
      </c>
      <c r="AU371" s="14"/>
      <c r="AV371" s="236"/>
      <c r="AW371" s="236">
        <f t="shared" si="1701"/>
        <v>0</v>
      </c>
      <c r="AX371" s="236">
        <f t="shared" si="1702"/>
        <v>0</v>
      </c>
      <c r="AY371" s="272"/>
      <c r="AZ371" s="236"/>
      <c r="BA371" s="236">
        <f t="shared" si="1703"/>
        <v>0</v>
      </c>
      <c r="BB371" s="236">
        <f t="shared" si="1704"/>
        <v>0</v>
      </c>
      <c r="BC371" s="272"/>
      <c r="BD371" s="236"/>
      <c r="BE371" s="236">
        <f t="shared" si="1705"/>
        <v>0</v>
      </c>
      <c r="BF371" s="236">
        <f t="shared" si="1706"/>
        <v>0</v>
      </c>
      <c r="BG371" s="272"/>
      <c r="BH371" s="236"/>
      <c r="BI371" s="236">
        <f t="shared" si="1707"/>
        <v>0</v>
      </c>
      <c r="BJ371" s="236">
        <f t="shared" si="1708"/>
        <v>0</v>
      </c>
    </row>
    <row r="372" spans="1:62" s="10" customFormat="1" ht="15.75" hidden="1" x14ac:dyDescent="0.25">
      <c r="A372" s="227" t="s">
        <v>92</v>
      </c>
      <c r="B372" s="227"/>
      <c r="C372" s="227"/>
      <c r="D372" s="227"/>
      <c r="E372" s="227"/>
      <c r="F372" s="227"/>
      <c r="G372" s="227"/>
      <c r="H372" s="227"/>
      <c r="I372" s="227"/>
      <c r="J372" s="227"/>
      <c r="K372" s="227"/>
      <c r="L372" s="227"/>
      <c r="M372" s="227"/>
      <c r="N372" s="227"/>
      <c r="O372" s="228">
        <v>768.37</v>
      </c>
      <c r="P372" s="227">
        <v>875.94</v>
      </c>
      <c r="Q372" s="229">
        <v>1.21</v>
      </c>
      <c r="R372" s="230"/>
      <c r="S372" s="227"/>
      <c r="T372" s="227"/>
      <c r="U372" s="227"/>
      <c r="V372" s="227"/>
      <c r="W372" s="227"/>
      <c r="X372" s="233"/>
      <c r="Y372" s="230"/>
      <c r="Z372" s="230"/>
      <c r="AA372" s="231"/>
      <c r="AB372" s="230"/>
      <c r="AC372" s="232"/>
      <c r="AD372" s="233"/>
      <c r="AE372" s="233">
        <f t="shared" si="1693"/>
        <v>0</v>
      </c>
      <c r="AF372" s="233">
        <f t="shared" si="1694"/>
        <v>0</v>
      </c>
      <c r="AG372" s="231"/>
      <c r="AH372" s="230"/>
      <c r="AI372" s="232"/>
      <c r="AJ372" s="233"/>
      <c r="AK372" s="233">
        <f t="shared" si="1695"/>
        <v>0</v>
      </c>
      <c r="AL372" s="233">
        <f t="shared" si="1696"/>
        <v>0</v>
      </c>
      <c r="AM372" s="234"/>
      <c r="AN372" s="233"/>
      <c r="AO372" s="233">
        <f t="shared" si="1697"/>
        <v>0</v>
      </c>
      <c r="AP372" s="233">
        <f t="shared" si="1698"/>
        <v>0</v>
      </c>
      <c r="AQ372" s="234"/>
      <c r="AR372" s="235"/>
      <c r="AS372" s="235">
        <f t="shared" si="1699"/>
        <v>0</v>
      </c>
      <c r="AT372" s="235">
        <f t="shared" si="1700"/>
        <v>0</v>
      </c>
      <c r="AU372" s="14"/>
      <c r="AV372" s="236"/>
      <c r="AW372" s="236">
        <f t="shared" si="1701"/>
        <v>0</v>
      </c>
      <c r="AX372" s="236">
        <f t="shared" si="1702"/>
        <v>0</v>
      </c>
      <c r="AY372" s="271"/>
      <c r="AZ372" s="236"/>
      <c r="BA372" s="236">
        <f t="shared" si="1703"/>
        <v>0</v>
      </c>
      <c r="BB372" s="236">
        <f t="shared" si="1704"/>
        <v>0</v>
      </c>
      <c r="BC372" s="271"/>
      <c r="BD372" s="236"/>
      <c r="BE372" s="236">
        <f t="shared" si="1705"/>
        <v>0</v>
      </c>
      <c r="BF372" s="236">
        <f t="shared" si="1706"/>
        <v>0</v>
      </c>
      <c r="BG372" s="271"/>
      <c r="BH372" s="236"/>
      <c r="BI372" s="236">
        <f t="shared" si="1707"/>
        <v>0</v>
      </c>
      <c r="BJ372" s="236">
        <f t="shared" si="1708"/>
        <v>0</v>
      </c>
    </row>
    <row r="373" spans="1:62" ht="15.75" x14ac:dyDescent="0.25">
      <c r="A373" s="221" t="s">
        <v>94</v>
      </c>
      <c r="B373" s="242"/>
      <c r="C373" s="242"/>
      <c r="D373" s="242"/>
      <c r="E373" s="221"/>
      <c r="F373" s="221"/>
      <c r="G373" s="221"/>
      <c r="H373" s="221"/>
      <c r="I373" s="221"/>
      <c r="J373" s="242"/>
      <c r="K373" s="242"/>
      <c r="L373" s="242"/>
      <c r="M373" s="242"/>
      <c r="N373" s="242"/>
      <c r="O373" s="218"/>
      <c r="P373" s="220"/>
      <c r="Q373" s="221"/>
      <c r="R373" s="48"/>
      <c r="S373" s="242"/>
      <c r="T373" s="242"/>
      <c r="U373" s="242"/>
      <c r="V373" s="242"/>
      <c r="W373" s="242"/>
      <c r="X373" s="172"/>
      <c r="Y373" s="143"/>
      <c r="Z373" s="143"/>
      <c r="AA373" s="222"/>
      <c r="AB373" s="143"/>
      <c r="AC373" s="50"/>
      <c r="AD373" s="172"/>
      <c r="AE373" s="172"/>
      <c r="AF373" s="143"/>
      <c r="AG373" s="30"/>
      <c r="AH373" s="31"/>
      <c r="AI373" s="29"/>
      <c r="AJ373" s="172"/>
      <c r="AK373" s="172"/>
      <c r="AL373" s="143"/>
      <c r="AN373" s="172"/>
      <c r="AO373" s="172"/>
      <c r="AP373" s="143"/>
      <c r="AQ373" s="20"/>
      <c r="AR373" s="223"/>
      <c r="AS373" s="223"/>
      <c r="AT373" s="224"/>
      <c r="AV373" s="225"/>
      <c r="AW373" s="225"/>
      <c r="AX373" s="226"/>
      <c r="AZ373" s="225"/>
      <c r="BA373" s="225"/>
      <c r="BB373" s="226"/>
      <c r="BD373" s="225"/>
      <c r="BE373" s="225"/>
      <c r="BF373" s="226"/>
      <c r="BH373" s="225"/>
      <c r="BI373" s="225"/>
      <c r="BJ373" s="226"/>
    </row>
    <row r="374" spans="1:62" ht="15.75" x14ac:dyDescent="0.25">
      <c r="A374" s="243" t="s">
        <v>95</v>
      </c>
      <c r="B374" s="244"/>
      <c r="C374" s="244"/>
      <c r="D374" s="244"/>
      <c r="E374" s="243"/>
      <c r="F374" s="243"/>
      <c r="G374" s="243"/>
      <c r="H374" s="243"/>
      <c r="I374" s="243"/>
      <c r="J374" s="244"/>
      <c r="K374" s="244"/>
      <c r="L374" s="244"/>
      <c r="M374" s="244"/>
      <c r="N374" s="244"/>
      <c r="O374" s="218"/>
      <c r="P374" s="220"/>
      <c r="Q374" s="221"/>
      <c r="R374" s="48"/>
      <c r="S374" s="244"/>
      <c r="T374" s="244"/>
      <c r="U374" s="244"/>
      <c r="V374" s="244"/>
      <c r="W374" s="244"/>
      <c r="X374" s="172"/>
      <c r="Y374" s="143"/>
      <c r="Z374" s="143"/>
      <c r="AA374" s="222"/>
      <c r="AB374" s="143"/>
      <c r="AC374" s="50"/>
      <c r="AD374" s="172"/>
      <c r="AE374" s="172"/>
      <c r="AF374" s="143"/>
      <c r="AG374" s="30"/>
      <c r="AH374" s="31"/>
      <c r="AI374" s="29"/>
      <c r="AJ374" s="172"/>
      <c r="AK374" s="172"/>
      <c r="AL374" s="143"/>
      <c r="AN374" s="172"/>
      <c r="AO374" s="172"/>
      <c r="AP374" s="143"/>
      <c r="AQ374" s="20"/>
      <c r="AR374" s="223"/>
      <c r="AS374" s="223"/>
      <c r="AT374" s="224"/>
      <c r="AV374" s="225"/>
      <c r="AW374" s="225"/>
      <c r="AX374" s="226"/>
      <c r="AZ374" s="225"/>
      <c r="BA374" s="225"/>
      <c r="BB374" s="226"/>
      <c r="BD374" s="225"/>
      <c r="BE374" s="225"/>
      <c r="BF374" s="226"/>
      <c r="BH374" s="225"/>
      <c r="BI374" s="225"/>
      <c r="BJ374" s="226"/>
    </row>
    <row r="375" spans="1:62" ht="15.75" x14ac:dyDescent="0.25">
      <c r="A375" s="133" t="s">
        <v>87</v>
      </c>
      <c r="B375" s="237"/>
      <c r="C375" s="237"/>
      <c r="D375" s="237"/>
      <c r="E375" s="133"/>
      <c r="F375" s="133"/>
      <c r="G375" s="133"/>
      <c r="H375" s="133"/>
      <c r="I375" s="133"/>
      <c r="J375" s="237"/>
      <c r="K375" s="237"/>
      <c r="L375" s="237"/>
      <c r="M375" s="237"/>
      <c r="N375" s="237"/>
      <c r="O375" s="203">
        <v>206.7</v>
      </c>
      <c r="P375" s="133">
        <v>235.64</v>
      </c>
      <c r="Q375" s="126">
        <v>0.06</v>
      </c>
      <c r="R375" s="48"/>
      <c r="S375" s="237"/>
      <c r="T375" s="237"/>
      <c r="U375" s="237"/>
      <c r="V375" s="237"/>
      <c r="W375" s="237"/>
      <c r="X375" s="128">
        <v>217.04</v>
      </c>
      <c r="Y375" s="128">
        <f t="shared" ref="Y375:Y378" si="1709">+X375*$Y$5</f>
        <v>30.3856</v>
      </c>
      <c r="Z375" s="128">
        <f t="shared" ref="Z375:Z378" si="1710">+X375+Y375</f>
        <v>247.4256</v>
      </c>
      <c r="AA375" s="30">
        <v>0.1</v>
      </c>
      <c r="AB375" s="128">
        <f t="shared" ref="AB375:AB378" si="1711">X375*AA375</f>
        <v>21.704000000000001</v>
      </c>
      <c r="AC375" s="50">
        <f t="shared" ref="AC375:AC378" si="1712">+X375+AB375</f>
        <v>238.744</v>
      </c>
      <c r="AD375" s="128">
        <v>238.74</v>
      </c>
      <c r="AE375" s="128">
        <f t="shared" ref="AE375:AE382" si="1713">+AD375*$Y$5</f>
        <v>33.423600000000008</v>
      </c>
      <c r="AF375" s="128">
        <f t="shared" ref="AF375:AF382" si="1714">+AD375+AE375</f>
        <v>272.16360000000003</v>
      </c>
      <c r="AG375" s="49">
        <v>0.06</v>
      </c>
      <c r="AH375" s="48">
        <f t="shared" ref="AH375:AH382" si="1715">AD375*AG375</f>
        <v>14.324400000000001</v>
      </c>
      <c r="AI375" s="50">
        <f t="shared" ref="AI375:AI382" si="1716">+AD375+AH375</f>
        <v>253.06440000000001</v>
      </c>
      <c r="AJ375" s="128">
        <v>253.06</v>
      </c>
      <c r="AK375" s="128">
        <f t="shared" ref="AK375:AK382" si="1717">+AJ375*$Y$5</f>
        <v>35.428400000000003</v>
      </c>
      <c r="AL375" s="128">
        <f t="shared" ref="AL375:AL382" si="1718">+AJ375+AK375</f>
        <v>288.48840000000001</v>
      </c>
      <c r="AM375" s="134">
        <v>0.1</v>
      </c>
      <c r="AN375" s="128">
        <f t="shared" ref="AN375:AN382" si="1719">+AJ375*AM375+AJ375</f>
        <v>278.36599999999999</v>
      </c>
      <c r="AO375" s="128">
        <f t="shared" ref="AO375:AO382" si="1720">+AN375*$Y$5</f>
        <v>38.971240000000002</v>
      </c>
      <c r="AP375" s="128">
        <f t="shared" ref="AP375:AP382" si="1721">+AN375+AO375</f>
        <v>317.33724000000001</v>
      </c>
      <c r="AQ375" s="20">
        <v>0.06</v>
      </c>
      <c r="AR375" s="205">
        <f t="shared" ref="AR375:AR382" si="1722">+AN375*AQ375+AN375</f>
        <v>295.06795999999997</v>
      </c>
      <c r="AS375" s="205">
        <f t="shared" ref="AS375:AS382" si="1723">+AR375*$Y$5</f>
        <v>41.309514399999998</v>
      </c>
      <c r="AT375" s="205">
        <f t="shared" ref="AT375:AT382" si="1724">+AR375+AS375</f>
        <v>336.37747439999998</v>
      </c>
      <c r="AU375" s="14">
        <v>6.3600000000000004E-2</v>
      </c>
      <c r="AV375" s="97">
        <f t="shared" ref="AV375:AV382" si="1725">+AR375*AU375+AR375</f>
        <v>313.83428225599999</v>
      </c>
      <c r="AW375" s="97">
        <f t="shared" ref="AW375:AW382" si="1726">+AV375*$Y$5</f>
        <v>43.936799515840001</v>
      </c>
      <c r="AX375" s="97">
        <f t="shared" ref="AX375:AX382" si="1727">+AV375+AW375</f>
        <v>357.77108177183999</v>
      </c>
      <c r="AY375" s="268">
        <v>7.0000000000000007E-2</v>
      </c>
      <c r="AZ375" s="97">
        <f t="shared" ref="AZ375:AZ379" si="1728">+AV375*AY375+AV375</f>
        <v>335.80268201391999</v>
      </c>
      <c r="BA375" s="79">
        <f t="shared" ref="BA375:BA382" si="1729">+AZ375*$BA$5</f>
        <v>50.370402302087996</v>
      </c>
      <c r="BB375" s="97">
        <f t="shared" ref="BB375:BB382" si="1730">+AZ375+BA375</f>
        <v>386.17308431600799</v>
      </c>
      <c r="BC375" s="268">
        <v>0.15</v>
      </c>
      <c r="BD375" s="97">
        <f t="shared" ref="BD375:BD379" si="1731">+AZ375*BC375+AZ375</f>
        <v>386.17308431600799</v>
      </c>
      <c r="BE375" s="79">
        <f t="shared" ref="BE375:BE382" si="1732">+BD375*$BA$5</f>
        <v>57.925962647401192</v>
      </c>
      <c r="BF375" s="97">
        <f t="shared" ref="BF375:BF382" si="1733">+BD375+BE375</f>
        <v>444.09904696340919</v>
      </c>
      <c r="BG375" s="268">
        <v>0.05</v>
      </c>
      <c r="BH375" s="97">
        <f t="shared" ref="BH375:BH379" si="1734">+BD375*BG375+BD375</f>
        <v>405.48173853180839</v>
      </c>
      <c r="BI375" s="79">
        <f t="shared" ref="BI375:BI382" si="1735">+BH375*$BA$5</f>
        <v>60.822260779771256</v>
      </c>
      <c r="BJ375" s="97">
        <f t="shared" ref="BJ375:BJ382" si="1736">+BH375+BI375</f>
        <v>466.30399931157967</v>
      </c>
    </row>
    <row r="376" spans="1:62" ht="15.75" x14ac:dyDescent="0.25">
      <c r="A376" s="133" t="s">
        <v>88</v>
      </c>
      <c r="B376" s="237"/>
      <c r="C376" s="237"/>
      <c r="D376" s="237"/>
      <c r="E376" s="133"/>
      <c r="F376" s="133"/>
      <c r="G376" s="133"/>
      <c r="H376" s="133"/>
      <c r="I376" s="133"/>
      <c r="J376" s="237"/>
      <c r="K376" s="237"/>
      <c r="L376" s="237"/>
      <c r="M376" s="237"/>
      <c r="N376" s="237"/>
      <c r="O376" s="203">
        <v>248.04</v>
      </c>
      <c r="P376" s="133">
        <v>282.77</v>
      </c>
      <c r="Q376" s="126">
        <v>0.06</v>
      </c>
      <c r="R376" s="48"/>
      <c r="S376" s="237"/>
      <c r="T376" s="237"/>
      <c r="U376" s="237"/>
      <c r="V376" s="237"/>
      <c r="W376" s="237"/>
      <c r="X376" s="128">
        <v>260.44</v>
      </c>
      <c r="Y376" s="128">
        <f t="shared" si="1709"/>
        <v>36.461600000000004</v>
      </c>
      <c r="Z376" s="128">
        <f t="shared" si="1710"/>
        <v>296.90160000000003</v>
      </c>
      <c r="AA376" s="30">
        <v>0.1</v>
      </c>
      <c r="AB376" s="128">
        <f t="shared" si="1711"/>
        <v>26.044</v>
      </c>
      <c r="AC376" s="50">
        <f t="shared" si="1712"/>
        <v>286.48399999999998</v>
      </c>
      <c r="AD376" s="128">
        <v>286.48</v>
      </c>
      <c r="AE376" s="128">
        <f t="shared" si="1713"/>
        <v>40.107200000000006</v>
      </c>
      <c r="AF376" s="128">
        <f t="shared" si="1714"/>
        <v>326.58720000000005</v>
      </c>
      <c r="AG376" s="49">
        <v>0.06</v>
      </c>
      <c r="AH376" s="48">
        <f t="shared" si="1715"/>
        <v>17.188800000000001</v>
      </c>
      <c r="AI376" s="50">
        <f t="shared" si="1716"/>
        <v>303.66880000000003</v>
      </c>
      <c r="AJ376" s="128">
        <v>303.67</v>
      </c>
      <c r="AK376" s="128">
        <f t="shared" si="1717"/>
        <v>42.513800000000003</v>
      </c>
      <c r="AL376" s="128">
        <f t="shared" si="1718"/>
        <v>346.18380000000002</v>
      </c>
      <c r="AM376" s="134">
        <v>0.1</v>
      </c>
      <c r="AN376" s="128">
        <f t="shared" si="1719"/>
        <v>334.03700000000003</v>
      </c>
      <c r="AO376" s="128">
        <f t="shared" si="1720"/>
        <v>46.765180000000008</v>
      </c>
      <c r="AP376" s="128">
        <f t="shared" si="1721"/>
        <v>380.80218000000002</v>
      </c>
      <c r="AQ376" s="20">
        <v>0.06</v>
      </c>
      <c r="AR376" s="205">
        <f t="shared" si="1722"/>
        <v>354.07922000000002</v>
      </c>
      <c r="AS376" s="205">
        <f t="shared" si="1723"/>
        <v>49.571090800000007</v>
      </c>
      <c r="AT376" s="205">
        <f t="shared" si="1724"/>
        <v>403.65031080000006</v>
      </c>
      <c r="AU376" s="14">
        <v>6.3600000000000004E-2</v>
      </c>
      <c r="AV376" s="97">
        <f t="shared" si="1725"/>
        <v>376.598658392</v>
      </c>
      <c r="AW376" s="97">
        <f t="shared" si="1726"/>
        <v>52.723812174880003</v>
      </c>
      <c r="AX376" s="97">
        <f t="shared" si="1727"/>
        <v>429.32247056687999</v>
      </c>
      <c r="AY376" s="268">
        <v>7.0000000000000007E-2</v>
      </c>
      <c r="AZ376" s="97">
        <f t="shared" si="1728"/>
        <v>402.96056447944</v>
      </c>
      <c r="BA376" s="79">
        <f t="shared" si="1729"/>
        <v>60.444084671915995</v>
      </c>
      <c r="BB376" s="97">
        <f t="shared" si="1730"/>
        <v>463.40464915135601</v>
      </c>
      <c r="BC376" s="268">
        <v>0.15</v>
      </c>
      <c r="BD376" s="97">
        <f t="shared" si="1731"/>
        <v>463.40464915135601</v>
      </c>
      <c r="BE376" s="79">
        <f t="shared" si="1732"/>
        <v>69.510697372703405</v>
      </c>
      <c r="BF376" s="97">
        <f t="shared" si="1733"/>
        <v>532.91534652405937</v>
      </c>
      <c r="BG376" s="268">
        <v>0.05</v>
      </c>
      <c r="BH376" s="97">
        <f t="shared" si="1734"/>
        <v>486.57488160892382</v>
      </c>
      <c r="BI376" s="79">
        <f t="shared" si="1735"/>
        <v>72.98623224133857</v>
      </c>
      <c r="BJ376" s="97">
        <f t="shared" si="1736"/>
        <v>559.56111385026236</v>
      </c>
    </row>
    <row r="377" spans="1:62" ht="15.75" x14ac:dyDescent="0.25">
      <c r="A377" s="133" t="s">
        <v>89</v>
      </c>
      <c r="B377" s="237"/>
      <c r="C377" s="237"/>
      <c r="D377" s="237"/>
      <c r="E377" s="133"/>
      <c r="F377" s="133"/>
      <c r="G377" s="133"/>
      <c r="H377" s="133"/>
      <c r="I377" s="133"/>
      <c r="J377" s="237"/>
      <c r="K377" s="237"/>
      <c r="L377" s="237"/>
      <c r="M377" s="237"/>
      <c r="N377" s="237"/>
      <c r="O377" s="203">
        <v>415.52</v>
      </c>
      <c r="P377" s="133">
        <v>473.69</v>
      </c>
      <c r="Q377" s="126">
        <v>0.06</v>
      </c>
      <c r="R377" s="48"/>
      <c r="S377" s="237"/>
      <c r="T377" s="237"/>
      <c r="U377" s="237"/>
      <c r="V377" s="237"/>
      <c r="W377" s="237"/>
      <c r="X377" s="128">
        <v>436.3</v>
      </c>
      <c r="Y377" s="128">
        <f t="shared" si="1709"/>
        <v>61.082000000000008</v>
      </c>
      <c r="Z377" s="128">
        <f t="shared" si="1710"/>
        <v>497.38200000000001</v>
      </c>
      <c r="AA377" s="30">
        <v>0.1</v>
      </c>
      <c r="AB377" s="128">
        <f t="shared" si="1711"/>
        <v>43.63</v>
      </c>
      <c r="AC377" s="50">
        <f t="shared" si="1712"/>
        <v>479.93</v>
      </c>
      <c r="AD377" s="128">
        <v>479.93</v>
      </c>
      <c r="AE377" s="128">
        <f t="shared" si="1713"/>
        <v>67.190200000000004</v>
      </c>
      <c r="AF377" s="128">
        <f t="shared" si="1714"/>
        <v>547.12020000000007</v>
      </c>
      <c r="AG377" s="49">
        <v>0.06</v>
      </c>
      <c r="AH377" s="48">
        <f t="shared" si="1715"/>
        <v>28.7958</v>
      </c>
      <c r="AI377" s="50">
        <f t="shared" si="1716"/>
        <v>508.72579999999999</v>
      </c>
      <c r="AJ377" s="128">
        <v>508.73</v>
      </c>
      <c r="AK377" s="128">
        <f t="shared" si="1717"/>
        <v>71.222200000000015</v>
      </c>
      <c r="AL377" s="128">
        <f t="shared" si="1718"/>
        <v>579.95220000000006</v>
      </c>
      <c r="AM377" s="134">
        <v>0.1</v>
      </c>
      <c r="AN377" s="128">
        <f t="shared" si="1719"/>
        <v>559.60300000000007</v>
      </c>
      <c r="AO377" s="128">
        <f t="shared" si="1720"/>
        <v>78.344420000000014</v>
      </c>
      <c r="AP377" s="128">
        <f t="shared" si="1721"/>
        <v>637.94742000000008</v>
      </c>
      <c r="AQ377" s="20">
        <v>0.06</v>
      </c>
      <c r="AR377" s="205">
        <f t="shared" si="1722"/>
        <v>593.17918000000009</v>
      </c>
      <c r="AS377" s="205">
        <f t="shared" si="1723"/>
        <v>83.045085200000017</v>
      </c>
      <c r="AT377" s="205">
        <f t="shared" si="1724"/>
        <v>676.2242652000001</v>
      </c>
      <c r="AU377" s="14">
        <v>6.3600000000000004E-2</v>
      </c>
      <c r="AV377" s="97">
        <f t="shared" si="1725"/>
        <v>630.90537584800006</v>
      </c>
      <c r="AW377" s="97">
        <f t="shared" si="1726"/>
        <v>88.326752618720022</v>
      </c>
      <c r="AX377" s="97">
        <f t="shared" si="1727"/>
        <v>719.23212846672004</v>
      </c>
      <c r="AY377" s="268">
        <v>7.0000000000000007E-2</v>
      </c>
      <c r="AZ377" s="97">
        <f t="shared" si="1728"/>
        <v>675.06875215736011</v>
      </c>
      <c r="BA377" s="79">
        <f t="shared" si="1729"/>
        <v>101.26031282360401</v>
      </c>
      <c r="BB377" s="97">
        <f t="shared" si="1730"/>
        <v>776.32906498096418</v>
      </c>
      <c r="BC377" s="268">
        <v>0.15</v>
      </c>
      <c r="BD377" s="97">
        <f t="shared" si="1731"/>
        <v>776.32906498096418</v>
      </c>
      <c r="BE377" s="79">
        <f t="shared" si="1732"/>
        <v>116.44935974714463</v>
      </c>
      <c r="BF377" s="97">
        <f t="shared" si="1733"/>
        <v>892.7784247281088</v>
      </c>
      <c r="BG377" s="268">
        <v>0.05</v>
      </c>
      <c r="BH377" s="97">
        <f t="shared" si="1734"/>
        <v>815.14551823001239</v>
      </c>
      <c r="BI377" s="79">
        <f t="shared" si="1735"/>
        <v>122.27182773450185</v>
      </c>
      <c r="BJ377" s="97">
        <f t="shared" si="1736"/>
        <v>937.4173459645142</v>
      </c>
    </row>
    <row r="378" spans="1:62" ht="15.75" x14ac:dyDescent="0.25">
      <c r="A378" s="133" t="s">
        <v>90</v>
      </c>
      <c r="B378" s="237"/>
      <c r="C378" s="237"/>
      <c r="D378" s="237"/>
      <c r="E378" s="133"/>
      <c r="F378" s="133"/>
      <c r="G378" s="133"/>
      <c r="H378" s="133"/>
      <c r="I378" s="133"/>
      <c r="J378" s="237"/>
      <c r="K378" s="237"/>
      <c r="L378" s="237"/>
      <c r="M378" s="237"/>
      <c r="N378" s="237"/>
      <c r="O378" s="203">
        <v>517.28</v>
      </c>
      <c r="P378" s="133">
        <v>589.70000000000005</v>
      </c>
      <c r="Q378" s="126">
        <v>0.06</v>
      </c>
      <c r="R378" s="48"/>
      <c r="S378" s="237"/>
      <c r="T378" s="237"/>
      <c r="U378" s="237"/>
      <c r="V378" s="237"/>
      <c r="W378" s="237"/>
      <c r="X378" s="128">
        <v>543.14</v>
      </c>
      <c r="Y378" s="128">
        <f t="shared" si="1709"/>
        <v>76.039600000000007</v>
      </c>
      <c r="Z378" s="128">
        <f t="shared" si="1710"/>
        <v>619.17959999999994</v>
      </c>
      <c r="AA378" s="30">
        <v>0.1</v>
      </c>
      <c r="AB378" s="128">
        <f t="shared" si="1711"/>
        <v>54.314</v>
      </c>
      <c r="AC378" s="50">
        <f t="shared" si="1712"/>
        <v>597.45399999999995</v>
      </c>
      <c r="AD378" s="128">
        <v>597.45000000000005</v>
      </c>
      <c r="AE378" s="128">
        <f t="shared" si="1713"/>
        <v>83.643000000000015</v>
      </c>
      <c r="AF378" s="128">
        <f t="shared" si="1714"/>
        <v>681.09300000000007</v>
      </c>
      <c r="AG378" s="49">
        <v>0.06</v>
      </c>
      <c r="AH378" s="48">
        <f t="shared" si="1715"/>
        <v>35.847000000000001</v>
      </c>
      <c r="AI378" s="50">
        <f t="shared" si="1716"/>
        <v>633.29700000000003</v>
      </c>
      <c r="AJ378" s="128">
        <v>633.29999999999995</v>
      </c>
      <c r="AK378" s="128">
        <f t="shared" si="1717"/>
        <v>88.662000000000006</v>
      </c>
      <c r="AL378" s="128">
        <f t="shared" si="1718"/>
        <v>721.96199999999999</v>
      </c>
      <c r="AM378" s="134">
        <v>0.1</v>
      </c>
      <c r="AN378" s="128">
        <f t="shared" si="1719"/>
        <v>696.63</v>
      </c>
      <c r="AO378" s="128">
        <f t="shared" si="1720"/>
        <v>97.528200000000012</v>
      </c>
      <c r="AP378" s="128">
        <f t="shared" si="1721"/>
        <v>794.15819999999997</v>
      </c>
      <c r="AQ378" s="20">
        <v>0.06</v>
      </c>
      <c r="AR378" s="205">
        <f t="shared" si="1722"/>
        <v>738.42779999999993</v>
      </c>
      <c r="AS378" s="205">
        <f t="shared" si="1723"/>
        <v>103.379892</v>
      </c>
      <c r="AT378" s="205">
        <f t="shared" si="1724"/>
        <v>841.80769199999997</v>
      </c>
      <c r="AU378" s="14">
        <v>6.3600000000000004E-2</v>
      </c>
      <c r="AV378" s="97">
        <f t="shared" si="1725"/>
        <v>785.39180807999992</v>
      </c>
      <c r="AW378" s="97">
        <f t="shared" si="1726"/>
        <v>109.9548531312</v>
      </c>
      <c r="AX378" s="97">
        <f t="shared" si="1727"/>
        <v>895.34666121119994</v>
      </c>
      <c r="AY378" s="268">
        <v>7.0000000000000007E-2</v>
      </c>
      <c r="AZ378" s="97">
        <f t="shared" si="1728"/>
        <v>840.36923464559993</v>
      </c>
      <c r="BA378" s="79">
        <f t="shared" si="1729"/>
        <v>126.05538519683998</v>
      </c>
      <c r="BB378" s="97">
        <f t="shared" si="1730"/>
        <v>966.42461984243994</v>
      </c>
      <c r="BC378" s="268">
        <v>0.15</v>
      </c>
      <c r="BD378" s="97">
        <f t="shared" si="1731"/>
        <v>966.42461984243994</v>
      </c>
      <c r="BE378" s="79">
        <f t="shared" si="1732"/>
        <v>144.96369297636599</v>
      </c>
      <c r="BF378" s="97">
        <f t="shared" si="1733"/>
        <v>1111.3883128188058</v>
      </c>
      <c r="BG378" s="268">
        <v>0.05</v>
      </c>
      <c r="BH378" s="97">
        <f t="shared" si="1734"/>
        <v>1014.7458508345619</v>
      </c>
      <c r="BI378" s="79">
        <f t="shared" si="1735"/>
        <v>152.21187762518429</v>
      </c>
      <c r="BJ378" s="97">
        <f t="shared" si="1736"/>
        <v>1166.9577284597462</v>
      </c>
    </row>
    <row r="379" spans="1:62" ht="30" hidden="1" x14ac:dyDescent="0.25">
      <c r="A379" s="252" t="s">
        <v>96</v>
      </c>
      <c r="B379" s="253"/>
      <c r="C379" s="253"/>
      <c r="D379" s="253"/>
      <c r="E379" s="252"/>
      <c r="F379" s="252"/>
      <c r="G379" s="252"/>
      <c r="H379" s="252"/>
      <c r="I379" s="252"/>
      <c r="J379" s="253"/>
      <c r="K379" s="253"/>
      <c r="L379" s="253"/>
      <c r="M379" s="253"/>
      <c r="N379" s="253"/>
      <c r="O379" s="203">
        <v>578.76</v>
      </c>
      <c r="P379" s="133">
        <v>659.79</v>
      </c>
      <c r="Q379" s="126">
        <v>0.06</v>
      </c>
      <c r="R379" s="48"/>
      <c r="S379" s="253"/>
      <c r="T379" s="253"/>
      <c r="U379" s="253"/>
      <c r="V379" s="253"/>
      <c r="W379" s="253"/>
      <c r="X379" s="128"/>
      <c r="Y379" s="31"/>
      <c r="Z379" s="31"/>
      <c r="AA379" s="30"/>
      <c r="AB379" s="31"/>
      <c r="AC379" s="50"/>
      <c r="AD379" s="128"/>
      <c r="AE379" s="128">
        <f t="shared" si="1713"/>
        <v>0</v>
      </c>
      <c r="AF379" s="128">
        <f t="shared" si="1714"/>
        <v>0</v>
      </c>
      <c r="AG379" s="49">
        <v>0.06</v>
      </c>
      <c r="AH379" s="48">
        <f t="shared" si="1715"/>
        <v>0</v>
      </c>
      <c r="AI379" s="50">
        <f t="shared" si="1716"/>
        <v>0</v>
      </c>
      <c r="AJ379" s="128"/>
      <c r="AK379" s="128">
        <f t="shared" si="1717"/>
        <v>0</v>
      </c>
      <c r="AL379" s="128">
        <f t="shared" si="1718"/>
        <v>0</v>
      </c>
      <c r="AM379" s="134">
        <v>0</v>
      </c>
      <c r="AN379" s="128">
        <f t="shared" si="1719"/>
        <v>0</v>
      </c>
      <c r="AO379" s="128">
        <f t="shared" si="1720"/>
        <v>0</v>
      </c>
      <c r="AP379" s="128">
        <f t="shared" si="1721"/>
        <v>0</v>
      </c>
      <c r="AQ379" s="20">
        <v>0</v>
      </c>
      <c r="AR379" s="205">
        <f t="shared" si="1722"/>
        <v>0</v>
      </c>
      <c r="AS379" s="205">
        <f t="shared" si="1723"/>
        <v>0</v>
      </c>
      <c r="AT379" s="205">
        <f t="shared" si="1724"/>
        <v>0</v>
      </c>
      <c r="AU379" s="14">
        <v>6.3600000000000004E-2</v>
      </c>
      <c r="AV379" s="97">
        <f t="shared" si="1725"/>
        <v>0</v>
      </c>
      <c r="AW379" s="97">
        <f t="shared" si="1726"/>
        <v>0</v>
      </c>
      <c r="AX379" s="97">
        <f t="shared" si="1727"/>
        <v>0</v>
      </c>
      <c r="AY379" s="268">
        <v>7.0000000000000007E-2</v>
      </c>
      <c r="AZ379" s="97">
        <f t="shared" si="1728"/>
        <v>0</v>
      </c>
      <c r="BA379" s="79">
        <f t="shared" si="1729"/>
        <v>0</v>
      </c>
      <c r="BB379" s="97">
        <f t="shared" si="1730"/>
        <v>0</v>
      </c>
      <c r="BC379" s="268">
        <v>0.15</v>
      </c>
      <c r="BD379" s="97">
        <f t="shared" si="1731"/>
        <v>0</v>
      </c>
      <c r="BE379" s="79">
        <f t="shared" si="1732"/>
        <v>0</v>
      </c>
      <c r="BF379" s="97">
        <f t="shared" si="1733"/>
        <v>0</v>
      </c>
      <c r="BG379" s="268">
        <v>0.05</v>
      </c>
      <c r="BH379" s="97">
        <f t="shared" si="1734"/>
        <v>0</v>
      </c>
      <c r="BI379" s="79">
        <f t="shared" si="1735"/>
        <v>0</v>
      </c>
      <c r="BJ379" s="97">
        <f t="shared" si="1736"/>
        <v>0</v>
      </c>
    </row>
    <row r="380" spans="1:62" ht="15.75" x14ac:dyDescent="0.25">
      <c r="A380" s="133" t="s">
        <v>92</v>
      </c>
      <c r="B380" s="237"/>
      <c r="C380" s="237"/>
      <c r="D380" s="237"/>
      <c r="E380" s="133"/>
      <c r="F380" s="133"/>
      <c r="G380" s="133"/>
      <c r="H380" s="133"/>
      <c r="I380" s="133"/>
      <c r="J380" s="237"/>
      <c r="K380" s="237"/>
      <c r="L380" s="237"/>
      <c r="M380" s="237"/>
      <c r="N380" s="237"/>
      <c r="O380" s="203">
        <v>472.76</v>
      </c>
      <c r="P380" s="133">
        <v>538.95000000000005</v>
      </c>
      <c r="Q380" s="126">
        <v>0.06</v>
      </c>
      <c r="R380" s="48"/>
      <c r="S380" s="237"/>
      <c r="T380" s="237"/>
      <c r="U380" s="237"/>
      <c r="V380" s="237"/>
      <c r="W380" s="237"/>
      <c r="X380" s="128">
        <v>496.4</v>
      </c>
      <c r="Y380" s="128">
        <f t="shared" ref="Y380" si="1737">+X380*$Y$5</f>
        <v>69.496000000000009</v>
      </c>
      <c r="Z380" s="128">
        <f t="shared" ref="Z380" si="1738">+X380+Y380</f>
        <v>565.89599999999996</v>
      </c>
      <c r="AA380" s="30">
        <v>0.1</v>
      </c>
      <c r="AB380" s="128">
        <f t="shared" ref="AB380" si="1739">X380*AA380</f>
        <v>49.64</v>
      </c>
      <c r="AC380" s="50">
        <f t="shared" ref="AC380" si="1740">+X380+AB380</f>
        <v>546.04</v>
      </c>
      <c r="AD380" s="128">
        <v>546.04</v>
      </c>
      <c r="AE380" s="128">
        <f t="shared" si="1713"/>
        <v>76.445599999999999</v>
      </c>
      <c r="AF380" s="128">
        <f t="shared" si="1714"/>
        <v>622.48559999999998</v>
      </c>
      <c r="AG380" s="49">
        <v>0.06</v>
      </c>
      <c r="AH380" s="48">
        <f t="shared" si="1715"/>
        <v>32.7624</v>
      </c>
      <c r="AI380" s="50">
        <f t="shared" si="1716"/>
        <v>578.80239999999992</v>
      </c>
      <c r="AJ380" s="128">
        <v>578.79999999999995</v>
      </c>
      <c r="AK380" s="128">
        <f t="shared" si="1717"/>
        <v>81.031999999999996</v>
      </c>
      <c r="AL380" s="128">
        <f t="shared" si="1718"/>
        <v>659.83199999999999</v>
      </c>
      <c r="AM380" s="134">
        <v>0.1</v>
      </c>
      <c r="AN380" s="128">
        <f t="shared" si="1719"/>
        <v>636.67999999999995</v>
      </c>
      <c r="AO380" s="128">
        <f t="shared" si="1720"/>
        <v>89.135199999999998</v>
      </c>
      <c r="AP380" s="128">
        <f t="shared" si="1721"/>
        <v>725.8152</v>
      </c>
      <c r="AQ380" s="20">
        <v>0.06</v>
      </c>
      <c r="AR380" s="205">
        <f t="shared" si="1722"/>
        <v>674.88079999999991</v>
      </c>
      <c r="AS380" s="205">
        <f t="shared" si="1723"/>
        <v>94.483311999999998</v>
      </c>
      <c r="AT380" s="205">
        <f t="shared" si="1724"/>
        <v>769.36411199999986</v>
      </c>
      <c r="AU380" s="14">
        <v>6.3600000000000004E-2</v>
      </c>
      <c r="AV380" s="97">
        <f t="shared" si="1725"/>
        <v>717.80321887999992</v>
      </c>
      <c r="AW380" s="97">
        <f t="shared" si="1726"/>
        <v>100.4924506432</v>
      </c>
      <c r="AX380" s="97">
        <f t="shared" si="1727"/>
        <v>818.29566952319988</v>
      </c>
      <c r="AY380" s="268">
        <v>7.0000000000000007E-2</v>
      </c>
      <c r="AZ380" s="97">
        <f>+AV380*AY380+AV380</f>
        <v>768.04944420159995</v>
      </c>
      <c r="BA380" s="79">
        <f t="shared" si="1729"/>
        <v>115.20741663023999</v>
      </c>
      <c r="BB380" s="97">
        <f t="shared" si="1730"/>
        <v>883.25686083183996</v>
      </c>
      <c r="BC380" s="268">
        <v>0.15</v>
      </c>
      <c r="BD380" s="97">
        <f>+AZ380*BC380+AZ380</f>
        <v>883.25686083183996</v>
      </c>
      <c r="BE380" s="79">
        <f t="shared" si="1732"/>
        <v>132.48852912477599</v>
      </c>
      <c r="BF380" s="97">
        <f t="shared" si="1733"/>
        <v>1015.745389956616</v>
      </c>
      <c r="BG380" s="268">
        <v>0.05</v>
      </c>
      <c r="BH380" s="97">
        <f>+BD380*BG380+BD380</f>
        <v>927.4197038734319</v>
      </c>
      <c r="BI380" s="79">
        <f t="shared" si="1735"/>
        <v>139.11295558101477</v>
      </c>
      <c r="BJ380" s="97">
        <f t="shared" si="1736"/>
        <v>1066.5326594544467</v>
      </c>
    </row>
    <row r="381" spans="1:62" ht="15.75" x14ac:dyDescent="0.25">
      <c r="A381" s="41" t="s">
        <v>319</v>
      </c>
      <c r="B381" s="237"/>
      <c r="C381" s="237"/>
      <c r="D381" s="237"/>
      <c r="E381" s="237"/>
      <c r="F381" s="237"/>
      <c r="G381" s="237"/>
      <c r="H381" s="237"/>
      <c r="I381" s="237"/>
      <c r="J381" s="237"/>
      <c r="K381" s="237"/>
      <c r="L381" s="237"/>
      <c r="M381" s="237"/>
      <c r="N381" s="237"/>
      <c r="O381" s="219"/>
      <c r="P381" s="237"/>
      <c r="Q381" s="254"/>
      <c r="R381" s="255"/>
      <c r="S381" s="237"/>
      <c r="T381" s="237"/>
      <c r="U381" s="237"/>
      <c r="V381" s="237"/>
      <c r="W381" s="237"/>
      <c r="X381" s="256"/>
      <c r="Y381" s="256"/>
      <c r="Z381" s="256"/>
      <c r="AA381" s="257"/>
      <c r="AB381" s="256"/>
      <c r="AC381" s="147"/>
      <c r="AD381" s="256"/>
      <c r="AE381" s="256"/>
      <c r="AF381" s="256"/>
      <c r="AG381" s="257"/>
      <c r="AH381" s="255"/>
      <c r="AI381" s="147"/>
      <c r="AJ381" s="256"/>
      <c r="AK381" s="256"/>
      <c r="AL381" s="256"/>
      <c r="AM381" s="134"/>
      <c r="AN381" s="256"/>
      <c r="AO381" s="256"/>
      <c r="AP381" s="256"/>
      <c r="AQ381" s="134"/>
      <c r="AR381" s="78"/>
      <c r="AS381" s="78"/>
      <c r="AT381" s="78"/>
      <c r="AU381" s="14" t="s">
        <v>347</v>
      </c>
      <c r="AV381" s="79">
        <v>130</v>
      </c>
      <c r="AW381" s="79">
        <f t="shared" ref="AW381" si="1741">+AV381*$Y$5</f>
        <v>18.200000000000003</v>
      </c>
      <c r="AX381" s="79">
        <f t="shared" ref="AX381" si="1742">+AV381+AW381</f>
        <v>148.19999999999999</v>
      </c>
      <c r="AY381" s="268">
        <v>7.0000000000000007E-2</v>
      </c>
      <c r="AZ381" s="97">
        <f>+AV381*AY381+AV381</f>
        <v>139.1</v>
      </c>
      <c r="BA381" s="79">
        <f t="shared" si="1729"/>
        <v>20.864999999999998</v>
      </c>
      <c r="BB381" s="79">
        <f t="shared" si="1730"/>
        <v>159.965</v>
      </c>
      <c r="BC381" s="268">
        <v>0.15</v>
      </c>
      <c r="BD381" s="97">
        <f>+AZ381*BC381+AZ381</f>
        <v>159.965</v>
      </c>
      <c r="BE381" s="79">
        <f t="shared" si="1732"/>
        <v>23.99475</v>
      </c>
      <c r="BF381" s="79">
        <f t="shared" si="1733"/>
        <v>183.95975000000001</v>
      </c>
      <c r="BG381" s="268">
        <v>0.05</v>
      </c>
      <c r="BH381" s="97">
        <f>+BD381*BG381+BD381</f>
        <v>167.96325000000002</v>
      </c>
      <c r="BI381" s="79">
        <f t="shared" si="1735"/>
        <v>25.194487500000001</v>
      </c>
      <c r="BJ381" s="79">
        <f t="shared" si="1736"/>
        <v>193.15773750000002</v>
      </c>
    </row>
    <row r="382" spans="1:62" ht="15.75" hidden="1" x14ac:dyDescent="0.25">
      <c r="A382" s="133" t="s">
        <v>97</v>
      </c>
      <c r="B382" s="237"/>
      <c r="C382" s="237"/>
      <c r="D382" s="237"/>
      <c r="E382" s="133"/>
      <c r="F382" s="133"/>
      <c r="G382" s="133"/>
      <c r="H382" s="133"/>
      <c r="I382" s="133"/>
      <c r="J382" s="237"/>
      <c r="K382" s="237"/>
      <c r="L382" s="237"/>
      <c r="M382" s="237"/>
      <c r="N382" s="237"/>
      <c r="O382" s="203" t="s">
        <v>98</v>
      </c>
      <c r="P382" s="133" t="s">
        <v>98</v>
      </c>
      <c r="Q382" s="204" t="s">
        <v>99</v>
      </c>
      <c r="R382" s="48"/>
      <c r="S382" s="237"/>
      <c r="T382" s="237"/>
      <c r="U382" s="237"/>
      <c r="V382" s="237"/>
      <c r="W382" s="237"/>
      <c r="X382" s="128">
        <v>0</v>
      </c>
      <c r="Y382" s="128">
        <f t="shared" ref="Y382" si="1743">+X382*$Y$5</f>
        <v>0</v>
      </c>
      <c r="Z382" s="128">
        <f t="shared" ref="Z382" si="1744">+X382+Y382</f>
        <v>0</v>
      </c>
      <c r="AA382" s="30">
        <v>0</v>
      </c>
      <c r="AB382" s="128">
        <f t="shared" ref="AB382" si="1745">X382*AA382</f>
        <v>0</v>
      </c>
      <c r="AC382" s="50">
        <f t="shared" ref="AC382" si="1746">+X382+AB382</f>
        <v>0</v>
      </c>
      <c r="AD382" s="128">
        <v>0</v>
      </c>
      <c r="AE382" s="128">
        <f t="shared" si="1713"/>
        <v>0</v>
      </c>
      <c r="AF382" s="128">
        <f t="shared" si="1714"/>
        <v>0</v>
      </c>
      <c r="AG382" s="49">
        <v>0.06</v>
      </c>
      <c r="AH382" s="48">
        <f t="shared" si="1715"/>
        <v>0</v>
      </c>
      <c r="AI382" s="50">
        <f t="shared" si="1716"/>
        <v>0</v>
      </c>
      <c r="AJ382" s="128">
        <v>0</v>
      </c>
      <c r="AK382" s="128">
        <f t="shared" si="1717"/>
        <v>0</v>
      </c>
      <c r="AL382" s="128">
        <f t="shared" si="1718"/>
        <v>0</v>
      </c>
      <c r="AM382" s="134">
        <v>0.1</v>
      </c>
      <c r="AN382" s="128">
        <f t="shared" si="1719"/>
        <v>0</v>
      </c>
      <c r="AO382" s="128">
        <f t="shared" si="1720"/>
        <v>0</v>
      </c>
      <c r="AP382" s="128">
        <f t="shared" si="1721"/>
        <v>0</v>
      </c>
      <c r="AQ382" s="20">
        <v>0.06</v>
      </c>
      <c r="AR382" s="205">
        <f t="shared" si="1722"/>
        <v>0</v>
      </c>
      <c r="AS382" s="205">
        <f t="shared" si="1723"/>
        <v>0</v>
      </c>
      <c r="AT382" s="205">
        <f t="shared" si="1724"/>
        <v>0</v>
      </c>
      <c r="AU382" s="14">
        <v>0</v>
      </c>
      <c r="AV382" s="97">
        <f t="shared" si="1725"/>
        <v>0</v>
      </c>
      <c r="AW382" s="97">
        <f t="shared" si="1726"/>
        <v>0</v>
      </c>
      <c r="AX382" s="97">
        <f t="shared" si="1727"/>
        <v>0</v>
      </c>
      <c r="AY382" s="268">
        <v>7.0000000000000007E-2</v>
      </c>
      <c r="AZ382" s="97">
        <f t="shared" ref="AZ382" si="1747">+AV382*AY382+AV382</f>
        <v>0</v>
      </c>
      <c r="BA382" s="79">
        <f t="shared" si="1729"/>
        <v>0</v>
      </c>
      <c r="BB382" s="97">
        <f t="shared" si="1730"/>
        <v>0</v>
      </c>
      <c r="BC382" s="268">
        <v>0.06</v>
      </c>
      <c r="BD382" s="97">
        <f t="shared" ref="BD382" si="1748">+AZ382*BC382+AZ382</f>
        <v>0</v>
      </c>
      <c r="BE382" s="79">
        <f t="shared" si="1732"/>
        <v>0</v>
      </c>
      <c r="BF382" s="97">
        <f t="shared" si="1733"/>
        <v>0</v>
      </c>
      <c r="BG382" s="268">
        <v>0.05</v>
      </c>
      <c r="BH382" s="97">
        <f t="shared" ref="BH382" si="1749">+BD382*BG382+BD382</f>
        <v>0</v>
      </c>
      <c r="BI382" s="79">
        <f t="shared" si="1735"/>
        <v>0</v>
      </c>
      <c r="BJ382" s="97">
        <f t="shared" si="1736"/>
        <v>0</v>
      </c>
    </row>
    <row r="383" spans="1:62" s="1" customFormat="1" ht="15.75" hidden="1" x14ac:dyDescent="0.25">
      <c r="A383" s="218" t="s">
        <v>100</v>
      </c>
      <c r="B383" s="219"/>
      <c r="C383" s="219"/>
      <c r="D383" s="219"/>
      <c r="E383" s="218"/>
      <c r="F383" s="218"/>
      <c r="G383" s="218"/>
      <c r="H383" s="218"/>
      <c r="I383" s="218"/>
      <c r="J383" s="219"/>
      <c r="K383" s="219"/>
      <c r="L383" s="219"/>
      <c r="M383" s="219"/>
      <c r="N383" s="219"/>
      <c r="O383" s="220"/>
      <c r="P383" s="220"/>
      <c r="Q383" s="221"/>
      <c r="R383" s="48"/>
      <c r="S383" s="219"/>
      <c r="T383" s="219"/>
      <c r="U383" s="219"/>
      <c r="V383" s="219"/>
      <c r="W383" s="219"/>
      <c r="X383" s="128"/>
      <c r="Y383" s="31"/>
      <c r="Z383" s="31"/>
      <c r="AA383" s="30"/>
      <c r="AB383" s="31"/>
      <c r="AC383" s="50"/>
      <c r="AD383" s="128"/>
      <c r="AE383" s="128"/>
      <c r="AF383" s="31"/>
      <c r="AG383" s="30"/>
      <c r="AH383" s="31"/>
      <c r="AI383" s="29"/>
      <c r="AJ383" s="128"/>
      <c r="AK383" s="128"/>
      <c r="AL383" s="31"/>
      <c r="AM383" s="17"/>
      <c r="AN383" s="128"/>
      <c r="AO383" s="128"/>
      <c r="AP383" s="31"/>
      <c r="AQ383" s="20"/>
      <c r="AR383" s="223"/>
      <c r="AS383" s="223"/>
      <c r="AT383" s="224"/>
      <c r="AU383" s="14"/>
      <c r="AV383" s="225"/>
      <c r="AW383" s="225"/>
      <c r="AX383" s="226"/>
      <c r="AY383" s="2"/>
      <c r="AZ383" s="225"/>
      <c r="BA383" s="225"/>
      <c r="BB383" s="226"/>
      <c r="BC383" s="2"/>
      <c r="BD383" s="225"/>
      <c r="BE383" s="225"/>
      <c r="BF383" s="226"/>
      <c r="BG383" s="2"/>
      <c r="BH383" s="225"/>
      <c r="BI383" s="225"/>
      <c r="BJ383" s="226"/>
    </row>
    <row r="384" spans="1:62" s="1" customFormat="1" ht="15.75" hidden="1" x14ac:dyDescent="0.25">
      <c r="A384" s="133" t="s">
        <v>101</v>
      </c>
      <c r="B384" s="237"/>
      <c r="C384" s="237"/>
      <c r="D384" s="237"/>
      <c r="E384" s="133"/>
      <c r="F384" s="133"/>
      <c r="G384" s="133"/>
      <c r="H384" s="133"/>
      <c r="I384" s="133"/>
      <c r="J384" s="237"/>
      <c r="K384" s="237"/>
      <c r="L384" s="237"/>
      <c r="M384" s="237"/>
      <c r="N384" s="237"/>
      <c r="O384" s="203">
        <v>106</v>
      </c>
      <c r="P384" s="133">
        <v>120.84</v>
      </c>
      <c r="Q384" s="126">
        <v>0.06</v>
      </c>
      <c r="R384" s="48"/>
      <c r="S384" s="237"/>
      <c r="T384" s="237"/>
      <c r="U384" s="237"/>
      <c r="V384" s="237"/>
      <c r="W384" s="237"/>
      <c r="X384" s="128"/>
      <c r="Y384" s="31"/>
      <c r="Z384" s="31"/>
      <c r="AA384" s="30"/>
      <c r="AB384" s="31"/>
      <c r="AC384" s="50"/>
      <c r="AD384" s="128"/>
      <c r="AE384" s="128">
        <f t="shared" ref="AE384:AE400" si="1750">+AD384*$Y$5</f>
        <v>0</v>
      </c>
      <c r="AF384" s="128">
        <f t="shared" ref="AF384:AF400" si="1751">+AD384+AE384</f>
        <v>0</v>
      </c>
      <c r="AG384" s="30"/>
      <c r="AH384" s="31"/>
      <c r="AI384" s="29"/>
      <c r="AJ384" s="128"/>
      <c r="AK384" s="128">
        <f t="shared" ref="AK384:AK400" si="1752">+AJ384*$Y$5</f>
        <v>0</v>
      </c>
      <c r="AL384" s="128">
        <f t="shared" ref="AL384:AL400" si="1753">+AJ384+AK384</f>
        <v>0</v>
      </c>
      <c r="AM384" s="17"/>
      <c r="AN384" s="128"/>
      <c r="AO384" s="128">
        <f t="shared" ref="AO384:AO400" si="1754">+AN384*$Y$5</f>
        <v>0</v>
      </c>
      <c r="AP384" s="128">
        <f t="shared" ref="AP384:AP400" si="1755">+AN384+AO384</f>
        <v>0</v>
      </c>
      <c r="AQ384" s="20"/>
      <c r="AR384" s="205"/>
      <c r="AS384" s="205">
        <f t="shared" ref="AS384:AS400" si="1756">+AR384*$Y$5</f>
        <v>0</v>
      </c>
      <c r="AT384" s="205">
        <f t="shared" ref="AT384:AT400" si="1757">+AR384+AS384</f>
        <v>0</v>
      </c>
      <c r="AU384" s="14"/>
      <c r="AV384" s="97"/>
      <c r="AW384" s="97">
        <f t="shared" ref="AW384:AW400" si="1758">+AV384*$Y$5</f>
        <v>0</v>
      </c>
      <c r="AX384" s="97">
        <f t="shared" ref="AX384:AX400" si="1759">+AV384+AW384</f>
        <v>0</v>
      </c>
      <c r="AY384" s="268">
        <v>0</v>
      </c>
      <c r="AZ384" s="97"/>
      <c r="BA384" s="97">
        <f t="shared" ref="BA384:BA400" si="1760">+AZ384*$Y$5</f>
        <v>0</v>
      </c>
      <c r="BB384" s="97">
        <f t="shared" ref="BB384:BB400" si="1761">+AZ384+BA384</f>
        <v>0</v>
      </c>
      <c r="BC384" s="268">
        <v>0</v>
      </c>
      <c r="BD384" s="97"/>
      <c r="BE384" s="97">
        <f t="shared" ref="BE384:BE400" si="1762">+BD384*$Y$5</f>
        <v>0</v>
      </c>
      <c r="BF384" s="97">
        <f t="shared" ref="BF384:BF400" si="1763">+BD384+BE384</f>
        <v>0</v>
      </c>
      <c r="BG384" s="268">
        <v>0</v>
      </c>
      <c r="BH384" s="97"/>
      <c r="BI384" s="97">
        <f t="shared" ref="BI384:BI400" si="1764">+BH384*$Y$5</f>
        <v>0</v>
      </c>
      <c r="BJ384" s="97">
        <f t="shared" ref="BJ384:BJ400" si="1765">+BH384+BI384</f>
        <v>0</v>
      </c>
    </row>
    <row r="385" spans="1:62" s="1" customFormat="1" ht="15.75" hidden="1" x14ac:dyDescent="0.25">
      <c r="A385" s="133" t="s">
        <v>102</v>
      </c>
      <c r="B385" s="237"/>
      <c r="C385" s="237"/>
      <c r="D385" s="237"/>
      <c r="E385" s="133"/>
      <c r="F385" s="133"/>
      <c r="G385" s="133"/>
      <c r="H385" s="133"/>
      <c r="I385" s="133"/>
      <c r="J385" s="237"/>
      <c r="K385" s="237"/>
      <c r="L385" s="237"/>
      <c r="M385" s="237"/>
      <c r="N385" s="237"/>
      <c r="O385" s="203">
        <v>159</v>
      </c>
      <c r="P385" s="133">
        <v>181.26</v>
      </c>
      <c r="Q385" s="126">
        <v>0.06</v>
      </c>
      <c r="R385" s="48"/>
      <c r="S385" s="237"/>
      <c r="T385" s="237"/>
      <c r="U385" s="237"/>
      <c r="V385" s="237"/>
      <c r="W385" s="237"/>
      <c r="X385" s="128"/>
      <c r="Y385" s="31"/>
      <c r="Z385" s="31"/>
      <c r="AA385" s="30"/>
      <c r="AB385" s="31"/>
      <c r="AC385" s="50"/>
      <c r="AD385" s="128"/>
      <c r="AE385" s="128">
        <f t="shared" si="1750"/>
        <v>0</v>
      </c>
      <c r="AF385" s="128">
        <f t="shared" si="1751"/>
        <v>0</v>
      </c>
      <c r="AG385" s="30"/>
      <c r="AH385" s="31"/>
      <c r="AI385" s="29"/>
      <c r="AJ385" s="128"/>
      <c r="AK385" s="128">
        <f t="shared" si="1752"/>
        <v>0</v>
      </c>
      <c r="AL385" s="128">
        <f t="shared" si="1753"/>
        <v>0</v>
      </c>
      <c r="AM385" s="17"/>
      <c r="AN385" s="128"/>
      <c r="AO385" s="128">
        <f t="shared" si="1754"/>
        <v>0</v>
      </c>
      <c r="AP385" s="128">
        <f t="shared" si="1755"/>
        <v>0</v>
      </c>
      <c r="AQ385" s="20"/>
      <c r="AR385" s="205"/>
      <c r="AS385" s="205">
        <f t="shared" si="1756"/>
        <v>0</v>
      </c>
      <c r="AT385" s="205">
        <f t="shared" si="1757"/>
        <v>0</v>
      </c>
      <c r="AU385" s="14"/>
      <c r="AV385" s="97"/>
      <c r="AW385" s="97">
        <f t="shared" si="1758"/>
        <v>0</v>
      </c>
      <c r="AX385" s="97">
        <f t="shared" si="1759"/>
        <v>0</v>
      </c>
      <c r="AY385" s="268">
        <v>0</v>
      </c>
      <c r="AZ385" s="97"/>
      <c r="BA385" s="97">
        <f t="shared" si="1760"/>
        <v>0</v>
      </c>
      <c r="BB385" s="97">
        <f t="shared" si="1761"/>
        <v>0</v>
      </c>
      <c r="BC385" s="268">
        <v>0</v>
      </c>
      <c r="BD385" s="97"/>
      <c r="BE385" s="97">
        <f t="shared" si="1762"/>
        <v>0</v>
      </c>
      <c r="BF385" s="97">
        <f t="shared" si="1763"/>
        <v>0</v>
      </c>
      <c r="BG385" s="268">
        <v>0</v>
      </c>
      <c r="BH385" s="97"/>
      <c r="BI385" s="97">
        <f t="shared" si="1764"/>
        <v>0</v>
      </c>
      <c r="BJ385" s="97">
        <f t="shared" si="1765"/>
        <v>0</v>
      </c>
    </row>
    <row r="386" spans="1:62" s="1" customFormat="1" ht="15.75" hidden="1" x14ac:dyDescent="0.25">
      <c r="A386" s="133" t="s">
        <v>103</v>
      </c>
      <c r="B386" s="237"/>
      <c r="C386" s="237"/>
      <c r="D386" s="237"/>
      <c r="E386" s="133"/>
      <c r="F386" s="133"/>
      <c r="G386" s="133"/>
      <c r="H386" s="133"/>
      <c r="I386" s="133"/>
      <c r="J386" s="237"/>
      <c r="K386" s="237"/>
      <c r="L386" s="237"/>
      <c r="M386" s="237"/>
      <c r="N386" s="237"/>
      <c r="O386" s="203">
        <v>84.8</v>
      </c>
      <c r="P386" s="133">
        <v>96.67</v>
      </c>
      <c r="Q386" s="126">
        <v>0.06</v>
      </c>
      <c r="R386" s="48"/>
      <c r="S386" s="237"/>
      <c r="T386" s="237"/>
      <c r="U386" s="237"/>
      <c r="V386" s="237"/>
      <c r="W386" s="237"/>
      <c r="X386" s="128"/>
      <c r="Y386" s="31"/>
      <c r="Z386" s="31"/>
      <c r="AA386" s="30"/>
      <c r="AB386" s="31"/>
      <c r="AC386" s="50"/>
      <c r="AD386" s="128"/>
      <c r="AE386" s="128">
        <f t="shared" si="1750"/>
        <v>0</v>
      </c>
      <c r="AF386" s="128">
        <f t="shared" si="1751"/>
        <v>0</v>
      </c>
      <c r="AG386" s="30"/>
      <c r="AH386" s="31"/>
      <c r="AI386" s="29"/>
      <c r="AJ386" s="128"/>
      <c r="AK386" s="128">
        <f t="shared" si="1752"/>
        <v>0</v>
      </c>
      <c r="AL386" s="128">
        <f t="shared" si="1753"/>
        <v>0</v>
      </c>
      <c r="AM386" s="17"/>
      <c r="AN386" s="128"/>
      <c r="AO386" s="128">
        <f t="shared" si="1754"/>
        <v>0</v>
      </c>
      <c r="AP386" s="128">
        <f t="shared" si="1755"/>
        <v>0</v>
      </c>
      <c r="AQ386" s="20"/>
      <c r="AR386" s="205"/>
      <c r="AS386" s="205">
        <f t="shared" si="1756"/>
        <v>0</v>
      </c>
      <c r="AT386" s="205">
        <f t="shared" si="1757"/>
        <v>0</v>
      </c>
      <c r="AU386" s="14"/>
      <c r="AV386" s="97"/>
      <c r="AW386" s="97">
        <f t="shared" si="1758"/>
        <v>0</v>
      </c>
      <c r="AX386" s="97">
        <f t="shared" si="1759"/>
        <v>0</v>
      </c>
      <c r="AY386" s="268">
        <v>0</v>
      </c>
      <c r="AZ386" s="97"/>
      <c r="BA386" s="97">
        <f t="shared" si="1760"/>
        <v>0</v>
      </c>
      <c r="BB386" s="97">
        <f t="shared" si="1761"/>
        <v>0</v>
      </c>
      <c r="BC386" s="268">
        <v>0</v>
      </c>
      <c r="BD386" s="97"/>
      <c r="BE386" s="97">
        <f t="shared" si="1762"/>
        <v>0</v>
      </c>
      <c r="BF386" s="97">
        <f t="shared" si="1763"/>
        <v>0</v>
      </c>
      <c r="BG386" s="268">
        <v>0</v>
      </c>
      <c r="BH386" s="97"/>
      <c r="BI386" s="97">
        <f t="shared" si="1764"/>
        <v>0</v>
      </c>
      <c r="BJ386" s="97">
        <f t="shared" si="1765"/>
        <v>0</v>
      </c>
    </row>
    <row r="387" spans="1:62" s="1" customFormat="1" ht="15.75" hidden="1" x14ac:dyDescent="0.25">
      <c r="A387" s="133" t="s">
        <v>104</v>
      </c>
      <c r="B387" s="237"/>
      <c r="C387" s="237"/>
      <c r="D387" s="237"/>
      <c r="E387" s="133"/>
      <c r="F387" s="133"/>
      <c r="G387" s="133"/>
      <c r="H387" s="133"/>
      <c r="I387" s="133"/>
      <c r="J387" s="237"/>
      <c r="K387" s="237"/>
      <c r="L387" s="237"/>
      <c r="M387" s="237"/>
      <c r="N387" s="237"/>
      <c r="O387" s="203">
        <v>6.36</v>
      </c>
      <c r="P387" s="133">
        <v>7.25</v>
      </c>
      <c r="Q387" s="126">
        <v>0.06</v>
      </c>
      <c r="R387" s="48"/>
      <c r="S387" s="237"/>
      <c r="T387" s="237"/>
      <c r="U387" s="237"/>
      <c r="V387" s="237"/>
      <c r="W387" s="237"/>
      <c r="X387" s="128"/>
      <c r="Y387" s="31"/>
      <c r="Z387" s="31"/>
      <c r="AA387" s="30"/>
      <c r="AB387" s="31"/>
      <c r="AC387" s="50"/>
      <c r="AD387" s="128"/>
      <c r="AE387" s="128">
        <f t="shared" si="1750"/>
        <v>0</v>
      </c>
      <c r="AF387" s="128">
        <f t="shared" si="1751"/>
        <v>0</v>
      </c>
      <c r="AG387" s="30"/>
      <c r="AH387" s="31"/>
      <c r="AI387" s="29"/>
      <c r="AJ387" s="128"/>
      <c r="AK387" s="128">
        <f t="shared" si="1752"/>
        <v>0</v>
      </c>
      <c r="AL387" s="128">
        <f t="shared" si="1753"/>
        <v>0</v>
      </c>
      <c r="AM387" s="17"/>
      <c r="AN387" s="128"/>
      <c r="AO387" s="128">
        <f t="shared" si="1754"/>
        <v>0</v>
      </c>
      <c r="AP387" s="128">
        <f t="shared" si="1755"/>
        <v>0</v>
      </c>
      <c r="AQ387" s="20"/>
      <c r="AR387" s="205"/>
      <c r="AS387" s="205">
        <f t="shared" si="1756"/>
        <v>0</v>
      </c>
      <c r="AT387" s="205">
        <f t="shared" si="1757"/>
        <v>0</v>
      </c>
      <c r="AU387" s="14"/>
      <c r="AV387" s="97"/>
      <c r="AW387" s="97">
        <f t="shared" si="1758"/>
        <v>0</v>
      </c>
      <c r="AX387" s="97">
        <f t="shared" si="1759"/>
        <v>0</v>
      </c>
      <c r="AY387" s="268">
        <v>0</v>
      </c>
      <c r="AZ387" s="97"/>
      <c r="BA387" s="97">
        <f t="shared" si="1760"/>
        <v>0</v>
      </c>
      <c r="BB387" s="97">
        <f t="shared" si="1761"/>
        <v>0</v>
      </c>
      <c r="BC387" s="268">
        <v>0</v>
      </c>
      <c r="BD387" s="97"/>
      <c r="BE387" s="97">
        <f t="shared" si="1762"/>
        <v>0</v>
      </c>
      <c r="BF387" s="97">
        <f t="shared" si="1763"/>
        <v>0</v>
      </c>
      <c r="BG387" s="268">
        <v>0</v>
      </c>
      <c r="BH387" s="97"/>
      <c r="BI387" s="97">
        <f t="shared" si="1764"/>
        <v>0</v>
      </c>
      <c r="BJ387" s="97">
        <f t="shared" si="1765"/>
        <v>0</v>
      </c>
    </row>
    <row r="388" spans="1:62" s="1" customFormat="1" ht="30" hidden="1" x14ac:dyDescent="0.25">
      <c r="A388" s="252" t="s">
        <v>105</v>
      </c>
      <c r="B388" s="253"/>
      <c r="C388" s="253"/>
      <c r="D388" s="253"/>
      <c r="E388" s="252"/>
      <c r="F388" s="252"/>
      <c r="G388" s="252"/>
      <c r="H388" s="252"/>
      <c r="I388" s="252"/>
      <c r="J388" s="253"/>
      <c r="K388" s="253"/>
      <c r="L388" s="253"/>
      <c r="M388" s="253"/>
      <c r="N388" s="253"/>
      <c r="O388" s="203">
        <v>84.8</v>
      </c>
      <c r="P388" s="133">
        <v>96.67</v>
      </c>
      <c r="Q388" s="126">
        <v>0.06</v>
      </c>
      <c r="R388" s="48"/>
      <c r="S388" s="253"/>
      <c r="T388" s="253"/>
      <c r="U388" s="253"/>
      <c r="V388" s="253"/>
      <c r="W388" s="253"/>
      <c r="X388" s="128"/>
      <c r="Y388" s="31"/>
      <c r="Z388" s="31"/>
      <c r="AA388" s="30"/>
      <c r="AB388" s="31"/>
      <c r="AC388" s="50"/>
      <c r="AD388" s="128"/>
      <c r="AE388" s="128">
        <f t="shared" si="1750"/>
        <v>0</v>
      </c>
      <c r="AF388" s="128">
        <f t="shared" si="1751"/>
        <v>0</v>
      </c>
      <c r="AG388" s="30"/>
      <c r="AH388" s="31"/>
      <c r="AI388" s="29"/>
      <c r="AJ388" s="128"/>
      <c r="AK388" s="128">
        <f t="shared" si="1752"/>
        <v>0</v>
      </c>
      <c r="AL388" s="128">
        <f t="shared" si="1753"/>
        <v>0</v>
      </c>
      <c r="AM388" s="17"/>
      <c r="AN388" s="128"/>
      <c r="AO388" s="128">
        <f t="shared" si="1754"/>
        <v>0</v>
      </c>
      <c r="AP388" s="128">
        <f t="shared" si="1755"/>
        <v>0</v>
      </c>
      <c r="AQ388" s="20"/>
      <c r="AR388" s="205"/>
      <c r="AS388" s="205">
        <f t="shared" si="1756"/>
        <v>0</v>
      </c>
      <c r="AT388" s="205">
        <f t="shared" si="1757"/>
        <v>0</v>
      </c>
      <c r="AU388" s="14"/>
      <c r="AV388" s="97"/>
      <c r="AW388" s="97">
        <f t="shared" si="1758"/>
        <v>0</v>
      </c>
      <c r="AX388" s="97">
        <f t="shared" si="1759"/>
        <v>0</v>
      </c>
      <c r="AY388" s="268">
        <v>0</v>
      </c>
      <c r="AZ388" s="97"/>
      <c r="BA388" s="97">
        <f t="shared" si="1760"/>
        <v>0</v>
      </c>
      <c r="BB388" s="97">
        <f t="shared" si="1761"/>
        <v>0</v>
      </c>
      <c r="BC388" s="268">
        <v>0</v>
      </c>
      <c r="BD388" s="97"/>
      <c r="BE388" s="97">
        <f t="shared" si="1762"/>
        <v>0</v>
      </c>
      <c r="BF388" s="97">
        <f t="shared" si="1763"/>
        <v>0</v>
      </c>
      <c r="BG388" s="268">
        <v>0</v>
      </c>
      <c r="BH388" s="97"/>
      <c r="BI388" s="97">
        <f t="shared" si="1764"/>
        <v>0</v>
      </c>
      <c r="BJ388" s="97">
        <f t="shared" si="1765"/>
        <v>0</v>
      </c>
    </row>
    <row r="389" spans="1:62" s="1" customFormat="1" ht="30" hidden="1" x14ac:dyDescent="0.25">
      <c r="A389" s="252" t="s">
        <v>106</v>
      </c>
      <c r="B389" s="253"/>
      <c r="C389" s="253"/>
      <c r="D389" s="253"/>
      <c r="E389" s="252"/>
      <c r="F389" s="252"/>
      <c r="G389" s="252"/>
      <c r="H389" s="252"/>
      <c r="I389" s="252"/>
      <c r="J389" s="253"/>
      <c r="K389" s="253"/>
      <c r="L389" s="253"/>
      <c r="M389" s="253"/>
      <c r="N389" s="253"/>
      <c r="O389" s="203">
        <v>116.6</v>
      </c>
      <c r="P389" s="133">
        <v>132.91999999999999</v>
      </c>
      <c r="Q389" s="126">
        <v>0.06</v>
      </c>
      <c r="R389" s="48"/>
      <c r="S389" s="253"/>
      <c r="T389" s="253"/>
      <c r="U389" s="253"/>
      <c r="V389" s="253"/>
      <c r="W389" s="253"/>
      <c r="X389" s="128"/>
      <c r="Y389" s="31"/>
      <c r="Z389" s="31"/>
      <c r="AA389" s="30"/>
      <c r="AB389" s="31"/>
      <c r="AC389" s="50"/>
      <c r="AD389" s="128"/>
      <c r="AE389" s="128">
        <f t="shared" si="1750"/>
        <v>0</v>
      </c>
      <c r="AF389" s="128">
        <f t="shared" si="1751"/>
        <v>0</v>
      </c>
      <c r="AG389" s="30"/>
      <c r="AH389" s="31"/>
      <c r="AI389" s="29"/>
      <c r="AJ389" s="128"/>
      <c r="AK389" s="128">
        <f t="shared" si="1752"/>
        <v>0</v>
      </c>
      <c r="AL389" s="128">
        <f t="shared" si="1753"/>
        <v>0</v>
      </c>
      <c r="AM389" s="17"/>
      <c r="AN389" s="128"/>
      <c r="AO389" s="128">
        <f t="shared" si="1754"/>
        <v>0</v>
      </c>
      <c r="AP389" s="128">
        <f t="shared" si="1755"/>
        <v>0</v>
      </c>
      <c r="AQ389" s="20"/>
      <c r="AR389" s="205"/>
      <c r="AS389" s="205">
        <f t="shared" si="1756"/>
        <v>0</v>
      </c>
      <c r="AT389" s="205">
        <f t="shared" si="1757"/>
        <v>0</v>
      </c>
      <c r="AU389" s="14"/>
      <c r="AV389" s="97"/>
      <c r="AW389" s="97">
        <f t="shared" si="1758"/>
        <v>0</v>
      </c>
      <c r="AX389" s="97">
        <f t="shared" si="1759"/>
        <v>0</v>
      </c>
      <c r="AY389" s="268">
        <v>0</v>
      </c>
      <c r="AZ389" s="97"/>
      <c r="BA389" s="97">
        <f t="shared" si="1760"/>
        <v>0</v>
      </c>
      <c r="BB389" s="97">
        <f t="shared" si="1761"/>
        <v>0</v>
      </c>
      <c r="BC389" s="268">
        <v>0</v>
      </c>
      <c r="BD389" s="97"/>
      <c r="BE389" s="97">
        <f t="shared" si="1762"/>
        <v>0</v>
      </c>
      <c r="BF389" s="97">
        <f t="shared" si="1763"/>
        <v>0</v>
      </c>
      <c r="BG389" s="268">
        <v>0</v>
      </c>
      <c r="BH389" s="97"/>
      <c r="BI389" s="97">
        <f t="shared" si="1764"/>
        <v>0</v>
      </c>
      <c r="BJ389" s="97">
        <f t="shared" si="1765"/>
        <v>0</v>
      </c>
    </row>
    <row r="390" spans="1:62" s="1" customFormat="1" ht="15.75" hidden="1" x14ac:dyDescent="0.25">
      <c r="A390" s="252" t="s">
        <v>107</v>
      </c>
      <c r="B390" s="253"/>
      <c r="C390" s="253"/>
      <c r="D390" s="253"/>
      <c r="E390" s="252"/>
      <c r="F390" s="252"/>
      <c r="G390" s="252"/>
      <c r="H390" s="252"/>
      <c r="I390" s="252"/>
      <c r="J390" s="253"/>
      <c r="K390" s="253"/>
      <c r="L390" s="253"/>
      <c r="M390" s="253"/>
      <c r="N390" s="253"/>
      <c r="O390" s="203">
        <v>169.6</v>
      </c>
      <c r="P390" s="133">
        <v>193.34</v>
      </c>
      <c r="Q390" s="126">
        <v>0.06</v>
      </c>
      <c r="R390" s="48"/>
      <c r="S390" s="253"/>
      <c r="T390" s="253"/>
      <c r="U390" s="253"/>
      <c r="V390" s="253"/>
      <c r="W390" s="253"/>
      <c r="X390" s="128"/>
      <c r="Y390" s="31"/>
      <c r="Z390" s="31"/>
      <c r="AA390" s="30"/>
      <c r="AB390" s="31"/>
      <c r="AC390" s="50"/>
      <c r="AD390" s="128"/>
      <c r="AE390" s="128">
        <f t="shared" si="1750"/>
        <v>0</v>
      </c>
      <c r="AF390" s="128">
        <f t="shared" si="1751"/>
        <v>0</v>
      </c>
      <c r="AG390" s="30"/>
      <c r="AH390" s="31"/>
      <c r="AI390" s="29"/>
      <c r="AJ390" s="128"/>
      <c r="AK390" s="128">
        <f t="shared" si="1752"/>
        <v>0</v>
      </c>
      <c r="AL390" s="128">
        <f t="shared" si="1753"/>
        <v>0</v>
      </c>
      <c r="AM390" s="17"/>
      <c r="AN390" s="128"/>
      <c r="AO390" s="128">
        <f t="shared" si="1754"/>
        <v>0</v>
      </c>
      <c r="AP390" s="128">
        <f t="shared" si="1755"/>
        <v>0</v>
      </c>
      <c r="AQ390" s="20"/>
      <c r="AR390" s="205"/>
      <c r="AS390" s="205">
        <f t="shared" si="1756"/>
        <v>0</v>
      </c>
      <c r="AT390" s="205">
        <f t="shared" si="1757"/>
        <v>0</v>
      </c>
      <c r="AU390" s="14"/>
      <c r="AV390" s="97"/>
      <c r="AW390" s="97">
        <f t="shared" si="1758"/>
        <v>0</v>
      </c>
      <c r="AX390" s="97">
        <f t="shared" si="1759"/>
        <v>0</v>
      </c>
      <c r="AY390" s="268">
        <v>0</v>
      </c>
      <c r="AZ390" s="97"/>
      <c r="BA390" s="97">
        <f t="shared" si="1760"/>
        <v>0</v>
      </c>
      <c r="BB390" s="97">
        <f t="shared" si="1761"/>
        <v>0</v>
      </c>
      <c r="BC390" s="268">
        <v>0</v>
      </c>
      <c r="BD390" s="97"/>
      <c r="BE390" s="97">
        <f t="shared" si="1762"/>
        <v>0</v>
      </c>
      <c r="BF390" s="97">
        <f t="shared" si="1763"/>
        <v>0</v>
      </c>
      <c r="BG390" s="268">
        <v>0</v>
      </c>
      <c r="BH390" s="97"/>
      <c r="BI390" s="97">
        <f t="shared" si="1764"/>
        <v>0</v>
      </c>
      <c r="BJ390" s="97">
        <f t="shared" si="1765"/>
        <v>0</v>
      </c>
    </row>
    <row r="391" spans="1:62" s="1" customFormat="1" ht="15.75" hidden="1" x14ac:dyDescent="0.25">
      <c r="A391" s="133" t="s">
        <v>108</v>
      </c>
      <c r="B391" s="237"/>
      <c r="C391" s="237"/>
      <c r="D391" s="237"/>
      <c r="E391" s="133"/>
      <c r="F391" s="133"/>
      <c r="G391" s="133"/>
      <c r="H391" s="133"/>
      <c r="I391" s="133"/>
      <c r="J391" s="237"/>
      <c r="K391" s="237"/>
      <c r="L391" s="237"/>
      <c r="M391" s="237"/>
      <c r="N391" s="237"/>
      <c r="O391" s="203" t="s">
        <v>109</v>
      </c>
      <c r="P391" s="133" t="s">
        <v>109</v>
      </c>
      <c r="Q391" s="204" t="s">
        <v>110</v>
      </c>
      <c r="R391" s="48"/>
      <c r="S391" s="237"/>
      <c r="T391" s="237"/>
      <c r="U391" s="237"/>
      <c r="V391" s="237"/>
      <c r="W391" s="237"/>
      <c r="X391" s="128"/>
      <c r="Y391" s="31"/>
      <c r="Z391" s="31"/>
      <c r="AA391" s="30"/>
      <c r="AB391" s="31"/>
      <c r="AC391" s="50"/>
      <c r="AD391" s="128"/>
      <c r="AE391" s="128">
        <f t="shared" si="1750"/>
        <v>0</v>
      </c>
      <c r="AF391" s="128">
        <f t="shared" si="1751"/>
        <v>0</v>
      </c>
      <c r="AG391" s="30"/>
      <c r="AH391" s="31"/>
      <c r="AI391" s="29"/>
      <c r="AJ391" s="128"/>
      <c r="AK391" s="128">
        <f t="shared" si="1752"/>
        <v>0</v>
      </c>
      <c r="AL391" s="128">
        <f t="shared" si="1753"/>
        <v>0</v>
      </c>
      <c r="AM391" s="17"/>
      <c r="AN391" s="128"/>
      <c r="AO391" s="128">
        <f t="shared" si="1754"/>
        <v>0</v>
      </c>
      <c r="AP391" s="128">
        <f t="shared" si="1755"/>
        <v>0</v>
      </c>
      <c r="AQ391" s="20"/>
      <c r="AR391" s="205"/>
      <c r="AS391" s="205">
        <f t="shared" si="1756"/>
        <v>0</v>
      </c>
      <c r="AT391" s="205">
        <f t="shared" si="1757"/>
        <v>0</v>
      </c>
      <c r="AU391" s="14"/>
      <c r="AV391" s="97"/>
      <c r="AW391" s="97">
        <f t="shared" si="1758"/>
        <v>0</v>
      </c>
      <c r="AX391" s="97">
        <f t="shared" si="1759"/>
        <v>0</v>
      </c>
      <c r="AY391" s="268">
        <v>0</v>
      </c>
      <c r="AZ391" s="97"/>
      <c r="BA391" s="97">
        <f t="shared" si="1760"/>
        <v>0</v>
      </c>
      <c r="BB391" s="97">
        <f t="shared" si="1761"/>
        <v>0</v>
      </c>
      <c r="BC391" s="268">
        <v>0</v>
      </c>
      <c r="BD391" s="97"/>
      <c r="BE391" s="97">
        <f t="shared" si="1762"/>
        <v>0</v>
      </c>
      <c r="BF391" s="97">
        <f t="shared" si="1763"/>
        <v>0</v>
      </c>
      <c r="BG391" s="268">
        <v>0</v>
      </c>
      <c r="BH391" s="97"/>
      <c r="BI391" s="97">
        <f t="shared" si="1764"/>
        <v>0</v>
      </c>
      <c r="BJ391" s="97">
        <f t="shared" si="1765"/>
        <v>0</v>
      </c>
    </row>
    <row r="392" spans="1:62" s="1" customFormat="1" ht="15.75" hidden="1" x14ac:dyDescent="0.25">
      <c r="A392" s="133" t="s">
        <v>111</v>
      </c>
      <c r="B392" s="237"/>
      <c r="C392" s="237"/>
      <c r="D392" s="237"/>
      <c r="E392" s="133"/>
      <c r="F392" s="133"/>
      <c r="G392" s="133"/>
      <c r="H392" s="133"/>
      <c r="I392" s="133"/>
      <c r="J392" s="237"/>
      <c r="K392" s="237"/>
      <c r="L392" s="237"/>
      <c r="M392" s="237"/>
      <c r="N392" s="237"/>
      <c r="O392" s="203">
        <v>116.6</v>
      </c>
      <c r="P392" s="133">
        <v>132.91999999999999</v>
      </c>
      <c r="Q392" s="126">
        <v>0.06</v>
      </c>
      <c r="R392" s="48"/>
      <c r="S392" s="237"/>
      <c r="T392" s="237"/>
      <c r="U392" s="237"/>
      <c r="V392" s="237"/>
      <c r="W392" s="237"/>
      <c r="X392" s="128"/>
      <c r="Y392" s="31"/>
      <c r="Z392" s="31"/>
      <c r="AA392" s="30"/>
      <c r="AB392" s="31"/>
      <c r="AC392" s="50"/>
      <c r="AD392" s="128"/>
      <c r="AE392" s="128">
        <f t="shared" si="1750"/>
        <v>0</v>
      </c>
      <c r="AF392" s="128">
        <f t="shared" si="1751"/>
        <v>0</v>
      </c>
      <c r="AG392" s="30"/>
      <c r="AH392" s="31"/>
      <c r="AI392" s="29"/>
      <c r="AJ392" s="128"/>
      <c r="AK392" s="128">
        <f t="shared" si="1752"/>
        <v>0</v>
      </c>
      <c r="AL392" s="128">
        <f t="shared" si="1753"/>
        <v>0</v>
      </c>
      <c r="AM392" s="17"/>
      <c r="AN392" s="128"/>
      <c r="AO392" s="128">
        <f t="shared" si="1754"/>
        <v>0</v>
      </c>
      <c r="AP392" s="128">
        <f t="shared" si="1755"/>
        <v>0</v>
      </c>
      <c r="AQ392" s="20"/>
      <c r="AR392" s="205"/>
      <c r="AS392" s="205">
        <f t="shared" si="1756"/>
        <v>0</v>
      </c>
      <c r="AT392" s="205">
        <f t="shared" si="1757"/>
        <v>0</v>
      </c>
      <c r="AU392" s="14"/>
      <c r="AV392" s="97"/>
      <c r="AW392" s="97">
        <f t="shared" si="1758"/>
        <v>0</v>
      </c>
      <c r="AX392" s="97">
        <f t="shared" si="1759"/>
        <v>0</v>
      </c>
      <c r="AY392" s="268">
        <v>0</v>
      </c>
      <c r="AZ392" s="97"/>
      <c r="BA392" s="97">
        <f t="shared" si="1760"/>
        <v>0</v>
      </c>
      <c r="BB392" s="97">
        <f t="shared" si="1761"/>
        <v>0</v>
      </c>
      <c r="BC392" s="268">
        <v>0</v>
      </c>
      <c r="BD392" s="97"/>
      <c r="BE392" s="97">
        <f t="shared" si="1762"/>
        <v>0</v>
      </c>
      <c r="BF392" s="97">
        <f t="shared" si="1763"/>
        <v>0</v>
      </c>
      <c r="BG392" s="268">
        <v>0</v>
      </c>
      <c r="BH392" s="97"/>
      <c r="BI392" s="97">
        <f t="shared" si="1764"/>
        <v>0</v>
      </c>
      <c r="BJ392" s="97">
        <f t="shared" si="1765"/>
        <v>0</v>
      </c>
    </row>
    <row r="393" spans="1:62" s="1" customFormat="1" ht="15.75" hidden="1" x14ac:dyDescent="0.25">
      <c r="A393" s="133" t="s">
        <v>112</v>
      </c>
      <c r="B393" s="237"/>
      <c r="C393" s="237"/>
      <c r="D393" s="237"/>
      <c r="E393" s="133"/>
      <c r="F393" s="133"/>
      <c r="G393" s="133"/>
      <c r="H393" s="133"/>
      <c r="I393" s="133"/>
      <c r="J393" s="237"/>
      <c r="K393" s="237"/>
      <c r="L393" s="237"/>
      <c r="M393" s="237"/>
      <c r="N393" s="237"/>
      <c r="O393" s="203">
        <v>42.4</v>
      </c>
      <c r="P393" s="133">
        <v>48.34</v>
      </c>
      <c r="Q393" s="126">
        <v>0.06</v>
      </c>
      <c r="R393" s="48"/>
      <c r="S393" s="237"/>
      <c r="T393" s="237"/>
      <c r="U393" s="237"/>
      <c r="V393" s="237"/>
      <c r="W393" s="237"/>
      <c r="X393" s="128"/>
      <c r="Y393" s="31"/>
      <c r="Z393" s="31"/>
      <c r="AA393" s="30"/>
      <c r="AB393" s="31"/>
      <c r="AC393" s="50"/>
      <c r="AD393" s="128"/>
      <c r="AE393" s="128">
        <f t="shared" si="1750"/>
        <v>0</v>
      </c>
      <c r="AF393" s="128">
        <f t="shared" si="1751"/>
        <v>0</v>
      </c>
      <c r="AG393" s="30"/>
      <c r="AH393" s="31"/>
      <c r="AI393" s="29"/>
      <c r="AJ393" s="128"/>
      <c r="AK393" s="128">
        <f t="shared" si="1752"/>
        <v>0</v>
      </c>
      <c r="AL393" s="128">
        <f t="shared" si="1753"/>
        <v>0</v>
      </c>
      <c r="AM393" s="17"/>
      <c r="AN393" s="128"/>
      <c r="AO393" s="128">
        <f t="shared" si="1754"/>
        <v>0</v>
      </c>
      <c r="AP393" s="128">
        <f t="shared" si="1755"/>
        <v>0</v>
      </c>
      <c r="AQ393" s="20"/>
      <c r="AR393" s="205"/>
      <c r="AS393" s="205">
        <f t="shared" si="1756"/>
        <v>0</v>
      </c>
      <c r="AT393" s="205">
        <f t="shared" si="1757"/>
        <v>0</v>
      </c>
      <c r="AU393" s="14"/>
      <c r="AV393" s="97"/>
      <c r="AW393" s="97">
        <f t="shared" si="1758"/>
        <v>0</v>
      </c>
      <c r="AX393" s="97">
        <f t="shared" si="1759"/>
        <v>0</v>
      </c>
      <c r="AY393" s="268">
        <v>0</v>
      </c>
      <c r="AZ393" s="97"/>
      <c r="BA393" s="97">
        <f t="shared" si="1760"/>
        <v>0</v>
      </c>
      <c r="BB393" s="97">
        <f t="shared" si="1761"/>
        <v>0</v>
      </c>
      <c r="BC393" s="268">
        <v>0</v>
      </c>
      <c r="BD393" s="97"/>
      <c r="BE393" s="97">
        <f t="shared" si="1762"/>
        <v>0</v>
      </c>
      <c r="BF393" s="97">
        <f t="shared" si="1763"/>
        <v>0</v>
      </c>
      <c r="BG393" s="268">
        <v>0</v>
      </c>
      <c r="BH393" s="97"/>
      <c r="BI393" s="97">
        <f t="shared" si="1764"/>
        <v>0</v>
      </c>
      <c r="BJ393" s="97">
        <f t="shared" si="1765"/>
        <v>0</v>
      </c>
    </row>
    <row r="394" spans="1:62" s="1" customFormat="1" ht="15.75" hidden="1" x14ac:dyDescent="0.25">
      <c r="A394" s="133" t="s">
        <v>113</v>
      </c>
      <c r="B394" s="237"/>
      <c r="C394" s="237"/>
      <c r="D394" s="237"/>
      <c r="E394" s="133"/>
      <c r="F394" s="133"/>
      <c r="G394" s="133"/>
      <c r="H394" s="133"/>
      <c r="I394" s="133"/>
      <c r="J394" s="237"/>
      <c r="K394" s="237"/>
      <c r="L394" s="237"/>
      <c r="M394" s="237"/>
      <c r="N394" s="237"/>
      <c r="O394" s="203">
        <v>254.4</v>
      </c>
      <c r="P394" s="133">
        <v>290.02</v>
      </c>
      <c r="Q394" s="126">
        <v>0.06</v>
      </c>
      <c r="R394" s="48"/>
      <c r="S394" s="237"/>
      <c r="T394" s="237"/>
      <c r="U394" s="237"/>
      <c r="V394" s="237"/>
      <c r="W394" s="237"/>
      <c r="X394" s="128"/>
      <c r="Y394" s="31"/>
      <c r="Z394" s="31"/>
      <c r="AA394" s="30"/>
      <c r="AB394" s="31"/>
      <c r="AC394" s="50"/>
      <c r="AD394" s="128"/>
      <c r="AE394" s="128">
        <f t="shared" si="1750"/>
        <v>0</v>
      </c>
      <c r="AF394" s="128">
        <f t="shared" si="1751"/>
        <v>0</v>
      </c>
      <c r="AG394" s="30"/>
      <c r="AH394" s="31"/>
      <c r="AI394" s="29"/>
      <c r="AJ394" s="128"/>
      <c r="AK394" s="128">
        <f t="shared" si="1752"/>
        <v>0</v>
      </c>
      <c r="AL394" s="128">
        <f t="shared" si="1753"/>
        <v>0</v>
      </c>
      <c r="AM394" s="17"/>
      <c r="AN394" s="128"/>
      <c r="AO394" s="128">
        <f t="shared" si="1754"/>
        <v>0</v>
      </c>
      <c r="AP394" s="128">
        <f t="shared" si="1755"/>
        <v>0</v>
      </c>
      <c r="AQ394" s="20"/>
      <c r="AR394" s="205"/>
      <c r="AS394" s="205">
        <f t="shared" si="1756"/>
        <v>0</v>
      </c>
      <c r="AT394" s="205">
        <f t="shared" si="1757"/>
        <v>0</v>
      </c>
      <c r="AU394" s="14"/>
      <c r="AV394" s="97"/>
      <c r="AW394" s="97">
        <f t="shared" si="1758"/>
        <v>0</v>
      </c>
      <c r="AX394" s="97">
        <f t="shared" si="1759"/>
        <v>0</v>
      </c>
      <c r="AY394" s="268">
        <v>0</v>
      </c>
      <c r="AZ394" s="97"/>
      <c r="BA394" s="97">
        <f t="shared" si="1760"/>
        <v>0</v>
      </c>
      <c r="BB394" s="97">
        <f t="shared" si="1761"/>
        <v>0</v>
      </c>
      <c r="BC394" s="268">
        <v>0</v>
      </c>
      <c r="BD394" s="97"/>
      <c r="BE394" s="97">
        <f t="shared" si="1762"/>
        <v>0</v>
      </c>
      <c r="BF394" s="97">
        <f t="shared" si="1763"/>
        <v>0</v>
      </c>
      <c r="BG394" s="268">
        <v>0</v>
      </c>
      <c r="BH394" s="97"/>
      <c r="BI394" s="97">
        <f t="shared" si="1764"/>
        <v>0</v>
      </c>
      <c r="BJ394" s="97">
        <f t="shared" si="1765"/>
        <v>0</v>
      </c>
    </row>
    <row r="395" spans="1:62" s="1" customFormat="1" ht="15.75" hidden="1" x14ac:dyDescent="0.25">
      <c r="A395" s="252" t="s">
        <v>114</v>
      </c>
      <c r="B395" s="253"/>
      <c r="C395" s="253"/>
      <c r="D395" s="253"/>
      <c r="E395" s="252"/>
      <c r="F395" s="252"/>
      <c r="G395" s="252"/>
      <c r="H395" s="252"/>
      <c r="I395" s="252"/>
      <c r="J395" s="253"/>
      <c r="K395" s="253"/>
      <c r="L395" s="253"/>
      <c r="M395" s="253"/>
      <c r="N395" s="253"/>
      <c r="O395" s="203">
        <v>127.2</v>
      </c>
      <c r="P395" s="133">
        <v>145.01</v>
      </c>
      <c r="Q395" s="126">
        <v>0.06</v>
      </c>
      <c r="R395" s="48"/>
      <c r="S395" s="253"/>
      <c r="T395" s="253"/>
      <c r="U395" s="253"/>
      <c r="V395" s="253"/>
      <c r="W395" s="253"/>
      <c r="X395" s="128"/>
      <c r="Y395" s="31"/>
      <c r="Z395" s="31"/>
      <c r="AA395" s="30"/>
      <c r="AB395" s="31"/>
      <c r="AC395" s="50"/>
      <c r="AD395" s="128"/>
      <c r="AE395" s="128">
        <f t="shared" si="1750"/>
        <v>0</v>
      </c>
      <c r="AF395" s="128">
        <f t="shared" si="1751"/>
        <v>0</v>
      </c>
      <c r="AG395" s="30"/>
      <c r="AH395" s="31"/>
      <c r="AI395" s="29"/>
      <c r="AJ395" s="128"/>
      <c r="AK395" s="128">
        <f t="shared" si="1752"/>
        <v>0</v>
      </c>
      <c r="AL395" s="128">
        <f t="shared" si="1753"/>
        <v>0</v>
      </c>
      <c r="AM395" s="17"/>
      <c r="AN395" s="128"/>
      <c r="AO395" s="128">
        <f t="shared" si="1754"/>
        <v>0</v>
      </c>
      <c r="AP395" s="128">
        <f t="shared" si="1755"/>
        <v>0</v>
      </c>
      <c r="AQ395" s="20"/>
      <c r="AR395" s="205"/>
      <c r="AS395" s="205">
        <f t="shared" si="1756"/>
        <v>0</v>
      </c>
      <c r="AT395" s="205">
        <f t="shared" si="1757"/>
        <v>0</v>
      </c>
      <c r="AU395" s="14"/>
      <c r="AV395" s="97"/>
      <c r="AW395" s="97">
        <f t="shared" si="1758"/>
        <v>0</v>
      </c>
      <c r="AX395" s="97">
        <f t="shared" si="1759"/>
        <v>0</v>
      </c>
      <c r="AY395" s="268">
        <v>0</v>
      </c>
      <c r="AZ395" s="97"/>
      <c r="BA395" s="97">
        <f t="shared" si="1760"/>
        <v>0</v>
      </c>
      <c r="BB395" s="97">
        <f t="shared" si="1761"/>
        <v>0</v>
      </c>
      <c r="BC395" s="268">
        <v>0</v>
      </c>
      <c r="BD395" s="97"/>
      <c r="BE395" s="97">
        <f t="shared" si="1762"/>
        <v>0</v>
      </c>
      <c r="BF395" s="97">
        <f t="shared" si="1763"/>
        <v>0</v>
      </c>
      <c r="BG395" s="268">
        <v>0</v>
      </c>
      <c r="BH395" s="97"/>
      <c r="BI395" s="97">
        <f t="shared" si="1764"/>
        <v>0</v>
      </c>
      <c r="BJ395" s="97">
        <f t="shared" si="1765"/>
        <v>0</v>
      </c>
    </row>
    <row r="396" spans="1:62" s="1" customFormat="1" ht="15.75" hidden="1" x14ac:dyDescent="0.25">
      <c r="A396" s="133" t="s">
        <v>115</v>
      </c>
      <c r="B396" s="237"/>
      <c r="C396" s="237"/>
      <c r="D396" s="237"/>
      <c r="E396" s="133"/>
      <c r="F396" s="133"/>
      <c r="G396" s="133"/>
      <c r="H396" s="133"/>
      <c r="I396" s="133"/>
      <c r="J396" s="237"/>
      <c r="K396" s="237"/>
      <c r="L396" s="237"/>
      <c r="M396" s="237"/>
      <c r="N396" s="237"/>
      <c r="O396" s="203">
        <v>6.36</v>
      </c>
      <c r="P396" s="133">
        <v>7.25</v>
      </c>
      <c r="Q396" s="126">
        <v>0.06</v>
      </c>
      <c r="R396" s="48"/>
      <c r="S396" s="237"/>
      <c r="T396" s="237"/>
      <c r="U396" s="237"/>
      <c r="V396" s="237"/>
      <c r="W396" s="237"/>
      <c r="X396" s="128"/>
      <c r="Y396" s="31"/>
      <c r="Z396" s="31"/>
      <c r="AA396" s="30"/>
      <c r="AB396" s="31"/>
      <c r="AC396" s="50"/>
      <c r="AD396" s="128"/>
      <c r="AE396" s="128">
        <f t="shared" si="1750"/>
        <v>0</v>
      </c>
      <c r="AF396" s="128">
        <f t="shared" si="1751"/>
        <v>0</v>
      </c>
      <c r="AG396" s="30"/>
      <c r="AH396" s="31"/>
      <c r="AI396" s="29"/>
      <c r="AJ396" s="128"/>
      <c r="AK396" s="128">
        <f t="shared" si="1752"/>
        <v>0</v>
      </c>
      <c r="AL396" s="128">
        <f t="shared" si="1753"/>
        <v>0</v>
      </c>
      <c r="AM396" s="17"/>
      <c r="AN396" s="128"/>
      <c r="AO396" s="128">
        <f t="shared" si="1754"/>
        <v>0</v>
      </c>
      <c r="AP396" s="128">
        <f t="shared" si="1755"/>
        <v>0</v>
      </c>
      <c r="AQ396" s="20"/>
      <c r="AR396" s="205"/>
      <c r="AS396" s="205">
        <f t="shared" si="1756"/>
        <v>0</v>
      </c>
      <c r="AT396" s="205">
        <f t="shared" si="1757"/>
        <v>0</v>
      </c>
      <c r="AU396" s="14"/>
      <c r="AV396" s="97"/>
      <c r="AW396" s="97">
        <f t="shared" si="1758"/>
        <v>0</v>
      </c>
      <c r="AX396" s="97">
        <f t="shared" si="1759"/>
        <v>0</v>
      </c>
      <c r="AY396" s="268">
        <v>0</v>
      </c>
      <c r="AZ396" s="97"/>
      <c r="BA396" s="97">
        <f t="shared" si="1760"/>
        <v>0</v>
      </c>
      <c r="BB396" s="97">
        <f t="shared" si="1761"/>
        <v>0</v>
      </c>
      <c r="BC396" s="268">
        <v>0</v>
      </c>
      <c r="BD396" s="97"/>
      <c r="BE396" s="97">
        <f t="shared" si="1762"/>
        <v>0</v>
      </c>
      <c r="BF396" s="97">
        <f t="shared" si="1763"/>
        <v>0</v>
      </c>
      <c r="BG396" s="268">
        <v>0</v>
      </c>
      <c r="BH396" s="97"/>
      <c r="BI396" s="97">
        <f t="shared" si="1764"/>
        <v>0</v>
      </c>
      <c r="BJ396" s="97">
        <f t="shared" si="1765"/>
        <v>0</v>
      </c>
    </row>
    <row r="397" spans="1:62" s="1" customFormat="1" ht="30" hidden="1" x14ac:dyDescent="0.25">
      <c r="A397" s="252" t="s">
        <v>116</v>
      </c>
      <c r="B397" s="253"/>
      <c r="C397" s="253"/>
      <c r="D397" s="253"/>
      <c r="E397" s="252"/>
      <c r="F397" s="252"/>
      <c r="G397" s="252"/>
      <c r="H397" s="252"/>
      <c r="I397" s="252"/>
      <c r="J397" s="253"/>
      <c r="K397" s="253"/>
      <c r="L397" s="253"/>
      <c r="M397" s="253"/>
      <c r="N397" s="253"/>
      <c r="O397" s="203">
        <v>106</v>
      </c>
      <c r="P397" s="133">
        <v>120.84</v>
      </c>
      <c r="Q397" s="126">
        <v>0.06</v>
      </c>
      <c r="R397" s="48"/>
      <c r="S397" s="253"/>
      <c r="T397" s="253"/>
      <c r="U397" s="253"/>
      <c r="V397" s="253"/>
      <c r="W397" s="253"/>
      <c r="X397" s="128"/>
      <c r="Y397" s="31"/>
      <c r="Z397" s="31"/>
      <c r="AA397" s="30"/>
      <c r="AB397" s="31"/>
      <c r="AC397" s="50"/>
      <c r="AD397" s="128"/>
      <c r="AE397" s="128">
        <f t="shared" si="1750"/>
        <v>0</v>
      </c>
      <c r="AF397" s="128">
        <f t="shared" si="1751"/>
        <v>0</v>
      </c>
      <c r="AG397" s="30"/>
      <c r="AH397" s="31"/>
      <c r="AI397" s="29"/>
      <c r="AJ397" s="128"/>
      <c r="AK397" s="128">
        <f t="shared" si="1752"/>
        <v>0</v>
      </c>
      <c r="AL397" s="128">
        <f t="shared" si="1753"/>
        <v>0</v>
      </c>
      <c r="AM397" s="17"/>
      <c r="AN397" s="128"/>
      <c r="AO397" s="128">
        <f t="shared" si="1754"/>
        <v>0</v>
      </c>
      <c r="AP397" s="128">
        <f t="shared" si="1755"/>
        <v>0</v>
      </c>
      <c r="AQ397" s="20"/>
      <c r="AR397" s="205"/>
      <c r="AS397" s="205">
        <f t="shared" si="1756"/>
        <v>0</v>
      </c>
      <c r="AT397" s="205">
        <f t="shared" si="1757"/>
        <v>0</v>
      </c>
      <c r="AU397" s="14"/>
      <c r="AV397" s="97"/>
      <c r="AW397" s="97">
        <f t="shared" si="1758"/>
        <v>0</v>
      </c>
      <c r="AX397" s="97">
        <f t="shared" si="1759"/>
        <v>0</v>
      </c>
      <c r="AY397" s="268">
        <v>0</v>
      </c>
      <c r="AZ397" s="97"/>
      <c r="BA397" s="97">
        <f t="shared" si="1760"/>
        <v>0</v>
      </c>
      <c r="BB397" s="97">
        <f t="shared" si="1761"/>
        <v>0</v>
      </c>
      <c r="BC397" s="268">
        <v>0</v>
      </c>
      <c r="BD397" s="97"/>
      <c r="BE397" s="97">
        <f t="shared" si="1762"/>
        <v>0</v>
      </c>
      <c r="BF397" s="97">
        <f t="shared" si="1763"/>
        <v>0</v>
      </c>
      <c r="BG397" s="268">
        <v>0</v>
      </c>
      <c r="BH397" s="97"/>
      <c r="BI397" s="97">
        <f t="shared" si="1764"/>
        <v>0</v>
      </c>
      <c r="BJ397" s="97">
        <f t="shared" si="1765"/>
        <v>0</v>
      </c>
    </row>
    <row r="398" spans="1:62" s="1" customFormat="1" ht="30" hidden="1" x14ac:dyDescent="0.25">
      <c r="A398" s="252" t="s">
        <v>117</v>
      </c>
      <c r="B398" s="253"/>
      <c r="C398" s="253"/>
      <c r="D398" s="253"/>
      <c r="E398" s="252"/>
      <c r="F398" s="252"/>
      <c r="G398" s="252"/>
      <c r="H398" s="252"/>
      <c r="I398" s="252"/>
      <c r="J398" s="253"/>
      <c r="K398" s="253"/>
      <c r="L398" s="253"/>
      <c r="M398" s="253"/>
      <c r="N398" s="253"/>
      <c r="O398" s="203">
        <v>169.6</v>
      </c>
      <c r="P398" s="133">
        <v>193.34</v>
      </c>
      <c r="Q398" s="126">
        <v>0.06</v>
      </c>
      <c r="R398" s="48"/>
      <c r="S398" s="253"/>
      <c r="T398" s="253"/>
      <c r="U398" s="253"/>
      <c r="V398" s="253"/>
      <c r="W398" s="253"/>
      <c r="X398" s="128"/>
      <c r="Y398" s="31"/>
      <c r="Z398" s="31"/>
      <c r="AA398" s="30"/>
      <c r="AB398" s="31"/>
      <c r="AC398" s="50"/>
      <c r="AD398" s="128"/>
      <c r="AE398" s="128">
        <f t="shared" si="1750"/>
        <v>0</v>
      </c>
      <c r="AF398" s="128">
        <f t="shared" si="1751"/>
        <v>0</v>
      </c>
      <c r="AG398" s="30"/>
      <c r="AH398" s="31"/>
      <c r="AI398" s="29"/>
      <c r="AJ398" s="128"/>
      <c r="AK398" s="128">
        <f t="shared" si="1752"/>
        <v>0</v>
      </c>
      <c r="AL398" s="128">
        <f t="shared" si="1753"/>
        <v>0</v>
      </c>
      <c r="AM398" s="17"/>
      <c r="AN398" s="128"/>
      <c r="AO398" s="128">
        <f t="shared" si="1754"/>
        <v>0</v>
      </c>
      <c r="AP398" s="128">
        <f t="shared" si="1755"/>
        <v>0</v>
      </c>
      <c r="AQ398" s="20"/>
      <c r="AR398" s="205"/>
      <c r="AS398" s="205">
        <f t="shared" si="1756"/>
        <v>0</v>
      </c>
      <c r="AT398" s="205">
        <f t="shared" si="1757"/>
        <v>0</v>
      </c>
      <c r="AU398" s="14"/>
      <c r="AV398" s="97"/>
      <c r="AW398" s="97">
        <f t="shared" si="1758"/>
        <v>0</v>
      </c>
      <c r="AX398" s="97">
        <f t="shared" si="1759"/>
        <v>0</v>
      </c>
      <c r="AY398" s="268">
        <v>0</v>
      </c>
      <c r="AZ398" s="97"/>
      <c r="BA398" s="97">
        <f t="shared" si="1760"/>
        <v>0</v>
      </c>
      <c r="BB398" s="97">
        <f t="shared" si="1761"/>
        <v>0</v>
      </c>
      <c r="BC398" s="268">
        <v>0</v>
      </c>
      <c r="BD398" s="97"/>
      <c r="BE398" s="97">
        <f t="shared" si="1762"/>
        <v>0</v>
      </c>
      <c r="BF398" s="97">
        <f t="shared" si="1763"/>
        <v>0</v>
      </c>
      <c r="BG398" s="268">
        <v>0</v>
      </c>
      <c r="BH398" s="97"/>
      <c r="BI398" s="97">
        <f t="shared" si="1764"/>
        <v>0</v>
      </c>
      <c r="BJ398" s="97">
        <f t="shared" si="1765"/>
        <v>0</v>
      </c>
    </row>
    <row r="399" spans="1:62" s="1" customFormat="1" ht="15.75" hidden="1" x14ac:dyDescent="0.25">
      <c r="A399" s="252" t="s">
        <v>118</v>
      </c>
      <c r="B399" s="253"/>
      <c r="C399" s="253"/>
      <c r="D399" s="253"/>
      <c r="E399" s="252"/>
      <c r="F399" s="252"/>
      <c r="G399" s="252"/>
      <c r="H399" s="252"/>
      <c r="I399" s="252"/>
      <c r="J399" s="253"/>
      <c r="K399" s="253"/>
      <c r="L399" s="253"/>
      <c r="M399" s="253"/>
      <c r="N399" s="253"/>
      <c r="O399" s="203">
        <v>265</v>
      </c>
      <c r="P399" s="133">
        <v>302.10000000000002</v>
      </c>
      <c r="Q399" s="126">
        <v>0.06</v>
      </c>
      <c r="R399" s="48"/>
      <c r="S399" s="253"/>
      <c r="T399" s="253"/>
      <c r="U399" s="253"/>
      <c r="V399" s="253"/>
      <c r="W399" s="253"/>
      <c r="X399" s="128"/>
      <c r="Y399" s="31"/>
      <c r="Z399" s="31"/>
      <c r="AA399" s="30"/>
      <c r="AB399" s="31"/>
      <c r="AC399" s="50"/>
      <c r="AD399" s="128"/>
      <c r="AE399" s="128">
        <f t="shared" si="1750"/>
        <v>0</v>
      </c>
      <c r="AF399" s="128">
        <f t="shared" si="1751"/>
        <v>0</v>
      </c>
      <c r="AG399" s="30"/>
      <c r="AH399" s="31"/>
      <c r="AI399" s="29"/>
      <c r="AJ399" s="128"/>
      <c r="AK399" s="128">
        <f t="shared" si="1752"/>
        <v>0</v>
      </c>
      <c r="AL399" s="128">
        <f t="shared" si="1753"/>
        <v>0</v>
      </c>
      <c r="AM399" s="17"/>
      <c r="AN399" s="128"/>
      <c r="AO399" s="128">
        <f t="shared" si="1754"/>
        <v>0</v>
      </c>
      <c r="AP399" s="128">
        <f t="shared" si="1755"/>
        <v>0</v>
      </c>
      <c r="AQ399" s="20"/>
      <c r="AR399" s="205"/>
      <c r="AS399" s="205">
        <f t="shared" si="1756"/>
        <v>0</v>
      </c>
      <c r="AT399" s="205">
        <f t="shared" si="1757"/>
        <v>0</v>
      </c>
      <c r="AU399" s="14"/>
      <c r="AV399" s="97"/>
      <c r="AW399" s="97">
        <f t="shared" si="1758"/>
        <v>0</v>
      </c>
      <c r="AX399" s="97">
        <f t="shared" si="1759"/>
        <v>0</v>
      </c>
      <c r="AY399" s="268">
        <v>0</v>
      </c>
      <c r="AZ399" s="97"/>
      <c r="BA399" s="97">
        <f t="shared" si="1760"/>
        <v>0</v>
      </c>
      <c r="BB399" s="97">
        <f t="shared" si="1761"/>
        <v>0</v>
      </c>
      <c r="BC399" s="268">
        <v>0</v>
      </c>
      <c r="BD399" s="97"/>
      <c r="BE399" s="97">
        <f t="shared" si="1762"/>
        <v>0</v>
      </c>
      <c r="BF399" s="97">
        <f t="shared" si="1763"/>
        <v>0</v>
      </c>
      <c r="BG399" s="268">
        <v>0</v>
      </c>
      <c r="BH399" s="97"/>
      <c r="BI399" s="97">
        <f t="shared" si="1764"/>
        <v>0</v>
      </c>
      <c r="BJ399" s="97">
        <f t="shared" si="1765"/>
        <v>0</v>
      </c>
    </row>
    <row r="400" spans="1:62" s="1" customFormat="1" ht="15.75" hidden="1" x14ac:dyDescent="0.25">
      <c r="A400" s="133" t="s">
        <v>119</v>
      </c>
      <c r="B400" s="237"/>
      <c r="C400" s="237"/>
      <c r="D400" s="237"/>
      <c r="E400" s="133"/>
      <c r="F400" s="133"/>
      <c r="G400" s="133"/>
      <c r="H400" s="133"/>
      <c r="I400" s="133"/>
      <c r="J400" s="237"/>
      <c r="K400" s="237"/>
      <c r="L400" s="237"/>
      <c r="M400" s="237"/>
      <c r="N400" s="237"/>
      <c r="O400" s="203" t="s">
        <v>120</v>
      </c>
      <c r="P400" s="133" t="s">
        <v>120</v>
      </c>
      <c r="Q400" s="204" t="s">
        <v>121</v>
      </c>
      <c r="R400" s="48"/>
      <c r="S400" s="237"/>
      <c r="T400" s="237"/>
      <c r="U400" s="237"/>
      <c r="V400" s="237"/>
      <c r="W400" s="237"/>
      <c r="X400" s="128"/>
      <c r="Y400" s="31"/>
      <c r="Z400" s="31"/>
      <c r="AA400" s="30"/>
      <c r="AB400" s="31"/>
      <c r="AC400" s="50"/>
      <c r="AD400" s="128"/>
      <c r="AE400" s="128">
        <f t="shared" si="1750"/>
        <v>0</v>
      </c>
      <c r="AF400" s="128">
        <f t="shared" si="1751"/>
        <v>0</v>
      </c>
      <c r="AG400" s="30"/>
      <c r="AH400" s="31"/>
      <c r="AI400" s="29"/>
      <c r="AJ400" s="128"/>
      <c r="AK400" s="128">
        <f t="shared" si="1752"/>
        <v>0</v>
      </c>
      <c r="AL400" s="128">
        <f t="shared" si="1753"/>
        <v>0</v>
      </c>
      <c r="AM400" s="17"/>
      <c r="AN400" s="128"/>
      <c r="AO400" s="128">
        <f t="shared" si="1754"/>
        <v>0</v>
      </c>
      <c r="AP400" s="128">
        <f t="shared" si="1755"/>
        <v>0</v>
      </c>
      <c r="AQ400" s="20"/>
      <c r="AR400" s="205"/>
      <c r="AS400" s="205">
        <f t="shared" si="1756"/>
        <v>0</v>
      </c>
      <c r="AT400" s="205">
        <f t="shared" si="1757"/>
        <v>0</v>
      </c>
      <c r="AU400" s="14"/>
      <c r="AV400" s="97"/>
      <c r="AW400" s="97">
        <f t="shared" si="1758"/>
        <v>0</v>
      </c>
      <c r="AX400" s="97">
        <f t="shared" si="1759"/>
        <v>0</v>
      </c>
      <c r="AY400" s="268">
        <v>0</v>
      </c>
      <c r="AZ400" s="97"/>
      <c r="BA400" s="97">
        <f t="shared" si="1760"/>
        <v>0</v>
      </c>
      <c r="BB400" s="97">
        <f t="shared" si="1761"/>
        <v>0</v>
      </c>
      <c r="BC400" s="268">
        <v>0</v>
      </c>
      <c r="BD400" s="97"/>
      <c r="BE400" s="97">
        <f t="shared" si="1762"/>
        <v>0</v>
      </c>
      <c r="BF400" s="97">
        <f t="shared" si="1763"/>
        <v>0</v>
      </c>
      <c r="BG400" s="268">
        <v>0</v>
      </c>
      <c r="BH400" s="97"/>
      <c r="BI400" s="97">
        <f t="shared" si="1764"/>
        <v>0</v>
      </c>
      <c r="BJ400" s="97">
        <f t="shared" si="1765"/>
        <v>0</v>
      </c>
    </row>
    <row r="401" spans="1:62" s="1" customFormat="1" ht="15.75" x14ac:dyDescent="0.25">
      <c r="A401" s="218" t="s">
        <v>122</v>
      </c>
      <c r="B401" s="219"/>
      <c r="C401" s="219"/>
      <c r="D401" s="219"/>
      <c r="E401" s="218"/>
      <c r="F401" s="218"/>
      <c r="G401" s="218"/>
      <c r="H401" s="218"/>
      <c r="I401" s="218"/>
      <c r="J401" s="219"/>
      <c r="K401" s="219"/>
      <c r="L401" s="219"/>
      <c r="M401" s="219"/>
      <c r="N401" s="219"/>
      <c r="O401" s="220"/>
      <c r="P401" s="220"/>
      <c r="Q401" s="221"/>
      <c r="R401" s="48"/>
      <c r="S401" s="219"/>
      <c r="T401" s="219"/>
      <c r="U401" s="219"/>
      <c r="V401" s="219"/>
      <c r="W401" s="219"/>
      <c r="X401" s="172"/>
      <c r="Y401" s="143"/>
      <c r="Z401" s="143"/>
      <c r="AA401" s="222"/>
      <c r="AB401" s="143"/>
      <c r="AC401" s="50"/>
      <c r="AD401" s="172"/>
      <c r="AE401" s="172"/>
      <c r="AF401" s="143"/>
      <c r="AG401" s="30"/>
      <c r="AH401" s="31"/>
      <c r="AI401" s="29"/>
      <c r="AJ401" s="172"/>
      <c r="AK401" s="172"/>
      <c r="AL401" s="143"/>
      <c r="AM401" s="17"/>
      <c r="AN401" s="172"/>
      <c r="AO401" s="172"/>
      <c r="AP401" s="143"/>
      <c r="AQ401" s="20"/>
      <c r="AR401" s="223"/>
      <c r="AS401" s="223"/>
      <c r="AT401" s="224"/>
      <c r="AU401" s="14"/>
      <c r="AV401" s="225"/>
      <c r="AW401" s="225"/>
      <c r="AX401" s="226"/>
      <c r="AY401" s="2"/>
      <c r="AZ401" s="225"/>
      <c r="BA401" s="225"/>
      <c r="BB401" s="226"/>
      <c r="BC401" s="2"/>
      <c r="BD401" s="225"/>
      <c r="BE401" s="225"/>
      <c r="BF401" s="226"/>
      <c r="BG401" s="2"/>
      <c r="BH401" s="225"/>
      <c r="BI401" s="225"/>
      <c r="BJ401" s="226"/>
    </row>
    <row r="402" spans="1:62" s="1" customFormat="1" ht="15.75" x14ac:dyDescent="0.25">
      <c r="A402" s="133" t="s">
        <v>123</v>
      </c>
      <c r="B402" s="237"/>
      <c r="C402" s="237"/>
      <c r="D402" s="237"/>
      <c r="E402" s="133"/>
      <c r="F402" s="133"/>
      <c r="G402" s="133"/>
      <c r="H402" s="133"/>
      <c r="I402" s="133"/>
      <c r="J402" s="237"/>
      <c r="K402" s="237"/>
      <c r="L402" s="237"/>
      <c r="M402" s="237"/>
      <c r="N402" s="237"/>
      <c r="O402" s="203">
        <v>84.8</v>
      </c>
      <c r="P402" s="133">
        <v>96.67</v>
      </c>
      <c r="Q402" s="126">
        <v>0.06</v>
      </c>
      <c r="R402" s="48"/>
      <c r="S402" s="237"/>
      <c r="T402" s="237"/>
      <c r="U402" s="237"/>
      <c r="V402" s="237"/>
      <c r="W402" s="237"/>
      <c r="X402" s="128">
        <v>89.04</v>
      </c>
      <c r="Y402" s="128">
        <f t="shared" ref="Y402:Y404" si="1766">+X402*$Y$5</f>
        <v>12.465600000000002</v>
      </c>
      <c r="Z402" s="128">
        <f t="shared" ref="Z402:Z404" si="1767">+X402+Y402</f>
        <v>101.50560000000002</v>
      </c>
      <c r="AA402" s="30">
        <v>0.15</v>
      </c>
      <c r="AB402" s="128">
        <f t="shared" ref="AB402:AB404" si="1768">X402*AA402</f>
        <v>13.356</v>
      </c>
      <c r="AC402" s="50">
        <f t="shared" ref="AC402:AC404" si="1769">+X402+AB402</f>
        <v>102.396</v>
      </c>
      <c r="AD402" s="128">
        <v>102.4</v>
      </c>
      <c r="AE402" s="128">
        <f t="shared" ref="AE402:AE405" si="1770">+AD402*$Y$5</f>
        <v>14.336000000000002</v>
      </c>
      <c r="AF402" s="128">
        <f t="shared" ref="AF402:AF405" si="1771">+AD402+AE402</f>
        <v>116.736</v>
      </c>
      <c r="AG402" s="49">
        <v>0.06</v>
      </c>
      <c r="AH402" s="48">
        <f t="shared" ref="AH402:AH404" si="1772">AD402*AG402</f>
        <v>6.1440000000000001</v>
      </c>
      <c r="AI402" s="50">
        <f t="shared" ref="AI402:AI404" si="1773">+AD402+AH402</f>
        <v>108.54400000000001</v>
      </c>
      <c r="AJ402" s="128">
        <v>108.54</v>
      </c>
      <c r="AK402" s="128">
        <f t="shared" ref="AK402:AK404" si="1774">+AJ402*$Y$5</f>
        <v>15.195600000000002</v>
      </c>
      <c r="AL402" s="128">
        <f t="shared" ref="AL402:AL404" si="1775">+AJ402+AK402</f>
        <v>123.73560000000001</v>
      </c>
      <c r="AM402" s="134">
        <v>0.1</v>
      </c>
      <c r="AN402" s="128">
        <f t="shared" ref="AN402:AN405" si="1776">+AJ402*AM402+AJ402</f>
        <v>119.39400000000001</v>
      </c>
      <c r="AO402" s="128">
        <f t="shared" ref="AO402:AO405" si="1777">+AN402*$Y$5</f>
        <v>16.715160000000001</v>
      </c>
      <c r="AP402" s="128">
        <f t="shared" ref="AP402:AP405" si="1778">+AN402+AO402</f>
        <v>136.10916</v>
      </c>
      <c r="AQ402" s="20">
        <v>0.06</v>
      </c>
      <c r="AR402" s="205">
        <f t="shared" ref="AR402:AR405" si="1779">+AN402*AQ402+AN402</f>
        <v>126.55764000000001</v>
      </c>
      <c r="AS402" s="205">
        <f t="shared" ref="AS402:AS405" si="1780">+AR402*$Y$5</f>
        <v>17.718069600000003</v>
      </c>
      <c r="AT402" s="205">
        <f t="shared" ref="AT402:AT405" si="1781">+AR402+AS402</f>
        <v>144.2757096</v>
      </c>
      <c r="AU402" s="14">
        <v>6.3600000000000004E-2</v>
      </c>
      <c r="AV402" s="97">
        <f t="shared" ref="AV402:AV405" si="1782">+AR402*AU402+AR402</f>
        <v>134.60670590399999</v>
      </c>
      <c r="AW402" s="97">
        <f t="shared" ref="AW402:AW405" si="1783">+AV402*$Y$5</f>
        <v>18.84493882656</v>
      </c>
      <c r="AX402" s="97">
        <f t="shared" ref="AX402:AX405" si="1784">+AV402+AW402</f>
        <v>153.45164473055999</v>
      </c>
      <c r="AY402" s="268">
        <v>7.0000000000000007E-2</v>
      </c>
      <c r="AZ402" s="97">
        <f t="shared" ref="AZ402:AZ404" si="1785">+AV402*AY402+AV402</f>
        <v>144.02917531727999</v>
      </c>
      <c r="BA402" s="79">
        <f t="shared" ref="BA402:BA405" si="1786">+AZ402*$BA$5</f>
        <v>21.604376297591998</v>
      </c>
      <c r="BB402" s="97">
        <f t="shared" ref="BB402:BB405" si="1787">+AZ402+BA402</f>
        <v>165.63355161487198</v>
      </c>
      <c r="BC402" s="268">
        <v>0.2</v>
      </c>
      <c r="BD402" s="97">
        <f t="shared" ref="BD402:BD404" si="1788">+AZ402*BC402+AZ402</f>
        <v>172.83501038073598</v>
      </c>
      <c r="BE402" s="79">
        <f t="shared" ref="BE402:BE405" si="1789">+BD402*$BA$5</f>
        <v>25.925251557110396</v>
      </c>
      <c r="BF402" s="97">
        <f t="shared" ref="BF402:BF405" si="1790">+BD402+BE402</f>
        <v>198.76026193784637</v>
      </c>
      <c r="BG402" s="268">
        <v>0.05</v>
      </c>
      <c r="BH402" s="97">
        <f t="shared" ref="BH402:BH404" si="1791">+BD402*BG402+BD402</f>
        <v>181.47676089977278</v>
      </c>
      <c r="BI402" s="79">
        <f t="shared" ref="BI402:BI405" si="1792">+BH402*$BA$5</f>
        <v>27.221514134965918</v>
      </c>
      <c r="BJ402" s="97">
        <f t="shared" ref="BJ402:BJ405" si="1793">+BH402+BI402</f>
        <v>208.69827503473871</v>
      </c>
    </row>
    <row r="403" spans="1:62" s="1" customFormat="1" ht="15.75" hidden="1" x14ac:dyDescent="0.25">
      <c r="A403" s="133" t="s">
        <v>124</v>
      </c>
      <c r="B403" s="237"/>
      <c r="C403" s="237"/>
      <c r="D403" s="237"/>
      <c r="E403" s="133"/>
      <c r="F403" s="133"/>
      <c r="G403" s="133"/>
      <c r="H403" s="133"/>
      <c r="I403" s="133"/>
      <c r="J403" s="237"/>
      <c r="K403" s="237"/>
      <c r="L403" s="237"/>
      <c r="M403" s="237"/>
      <c r="N403" s="237"/>
      <c r="O403" s="203">
        <v>12.72</v>
      </c>
      <c r="P403" s="133">
        <v>14.5</v>
      </c>
      <c r="Q403" s="126">
        <v>0.06</v>
      </c>
      <c r="R403" s="48"/>
      <c r="S403" s="237"/>
      <c r="T403" s="237"/>
      <c r="U403" s="237"/>
      <c r="V403" s="237"/>
      <c r="W403" s="237"/>
      <c r="X403" s="128">
        <v>13.36</v>
      </c>
      <c r="Y403" s="128">
        <f t="shared" si="1766"/>
        <v>1.8704000000000001</v>
      </c>
      <c r="Z403" s="128">
        <f t="shared" si="1767"/>
        <v>15.230399999999999</v>
      </c>
      <c r="AA403" s="30">
        <v>0.15</v>
      </c>
      <c r="AB403" s="128">
        <f t="shared" si="1768"/>
        <v>2.004</v>
      </c>
      <c r="AC403" s="50">
        <f t="shared" si="1769"/>
        <v>15.363999999999999</v>
      </c>
      <c r="AD403" s="128">
        <v>15.36</v>
      </c>
      <c r="AE403" s="128">
        <f t="shared" si="1770"/>
        <v>2.1504000000000003</v>
      </c>
      <c r="AF403" s="128">
        <f t="shared" si="1771"/>
        <v>17.510400000000001</v>
      </c>
      <c r="AG403" s="49">
        <v>0.06</v>
      </c>
      <c r="AH403" s="48">
        <f t="shared" si="1772"/>
        <v>0.92159999999999997</v>
      </c>
      <c r="AI403" s="50">
        <f t="shared" si="1773"/>
        <v>16.281600000000001</v>
      </c>
      <c r="AJ403" s="128">
        <v>15.36</v>
      </c>
      <c r="AK403" s="128">
        <f t="shared" si="1774"/>
        <v>2.1504000000000003</v>
      </c>
      <c r="AL403" s="128">
        <f t="shared" si="1775"/>
        <v>17.510400000000001</v>
      </c>
      <c r="AM403" s="134">
        <v>0.1</v>
      </c>
      <c r="AN403" s="128">
        <f t="shared" si="1776"/>
        <v>16.896000000000001</v>
      </c>
      <c r="AO403" s="128">
        <f t="shared" si="1777"/>
        <v>2.3654400000000004</v>
      </c>
      <c r="AP403" s="128">
        <f t="shared" si="1778"/>
        <v>19.26144</v>
      </c>
      <c r="AQ403" s="20">
        <v>0</v>
      </c>
      <c r="AR403" s="205">
        <f t="shared" si="1779"/>
        <v>16.896000000000001</v>
      </c>
      <c r="AS403" s="205">
        <f t="shared" si="1780"/>
        <v>2.3654400000000004</v>
      </c>
      <c r="AT403" s="205">
        <f t="shared" si="1781"/>
        <v>19.26144</v>
      </c>
      <c r="AU403" s="14">
        <v>6.3600000000000004E-2</v>
      </c>
      <c r="AV403" s="97">
        <f t="shared" si="1782"/>
        <v>17.9705856</v>
      </c>
      <c r="AW403" s="97">
        <f t="shared" si="1783"/>
        <v>2.5158819840000004</v>
      </c>
      <c r="AX403" s="97">
        <f t="shared" si="1784"/>
        <v>20.486467584</v>
      </c>
      <c r="AY403" s="268">
        <v>7.0000000000000007E-2</v>
      </c>
      <c r="AZ403" s="97">
        <f t="shared" si="1785"/>
        <v>19.228526592000001</v>
      </c>
      <c r="BA403" s="79">
        <f t="shared" si="1786"/>
        <v>2.8842789888000002</v>
      </c>
      <c r="BB403" s="97">
        <f t="shared" si="1787"/>
        <v>22.1128055808</v>
      </c>
      <c r="BC403" s="268">
        <v>0.06</v>
      </c>
      <c r="BD403" s="97">
        <f t="shared" si="1788"/>
        <v>20.382238187520002</v>
      </c>
      <c r="BE403" s="79">
        <f t="shared" si="1789"/>
        <v>3.0573357281280003</v>
      </c>
      <c r="BF403" s="97">
        <f t="shared" si="1790"/>
        <v>23.439573915648001</v>
      </c>
      <c r="BG403" s="268">
        <v>0.05</v>
      </c>
      <c r="BH403" s="97">
        <f t="shared" si="1791"/>
        <v>21.401350096896003</v>
      </c>
      <c r="BI403" s="79">
        <f t="shared" si="1792"/>
        <v>3.2102025145344002</v>
      </c>
      <c r="BJ403" s="97">
        <f t="shared" si="1793"/>
        <v>24.611552611430405</v>
      </c>
    </row>
    <row r="404" spans="1:62" s="1" customFormat="1" ht="15.75" x14ac:dyDescent="0.25">
      <c r="A404" s="133" t="s">
        <v>125</v>
      </c>
      <c r="B404" s="237"/>
      <c r="C404" s="237"/>
      <c r="D404" s="237"/>
      <c r="E404" s="133"/>
      <c r="F404" s="133"/>
      <c r="G404" s="133"/>
      <c r="H404" s="133"/>
      <c r="I404" s="133"/>
      <c r="J404" s="237"/>
      <c r="K404" s="237"/>
      <c r="L404" s="237"/>
      <c r="M404" s="237"/>
      <c r="N404" s="237"/>
      <c r="O404" s="203">
        <v>795</v>
      </c>
      <c r="P404" s="133">
        <v>906.3</v>
      </c>
      <c r="Q404" s="126">
        <v>0.06</v>
      </c>
      <c r="R404" s="48"/>
      <c r="S404" s="237"/>
      <c r="T404" s="237"/>
      <c r="U404" s="237"/>
      <c r="V404" s="237"/>
      <c r="W404" s="237"/>
      <c r="X404" s="128">
        <v>834.75</v>
      </c>
      <c r="Y404" s="128">
        <f t="shared" si="1766"/>
        <v>116.86500000000001</v>
      </c>
      <c r="Z404" s="128">
        <f t="shared" si="1767"/>
        <v>951.61500000000001</v>
      </c>
      <c r="AA404" s="30">
        <v>0.15</v>
      </c>
      <c r="AB404" s="128">
        <f t="shared" si="1768"/>
        <v>125.21249999999999</v>
      </c>
      <c r="AC404" s="50">
        <f t="shared" si="1769"/>
        <v>959.96249999999998</v>
      </c>
      <c r="AD404" s="128">
        <v>959.96</v>
      </c>
      <c r="AE404" s="128">
        <f t="shared" si="1770"/>
        <v>134.39440000000002</v>
      </c>
      <c r="AF404" s="128">
        <f t="shared" si="1771"/>
        <v>1094.3544000000002</v>
      </c>
      <c r="AG404" s="49">
        <v>0.06</v>
      </c>
      <c r="AH404" s="48">
        <f t="shared" si="1772"/>
        <v>57.5976</v>
      </c>
      <c r="AI404" s="50">
        <f t="shared" si="1773"/>
        <v>1017.5576000000001</v>
      </c>
      <c r="AJ404" s="128">
        <v>1017.56</v>
      </c>
      <c r="AK404" s="128">
        <f t="shared" si="1774"/>
        <v>142.45840000000001</v>
      </c>
      <c r="AL404" s="128">
        <f t="shared" si="1775"/>
        <v>1160.0183999999999</v>
      </c>
      <c r="AM404" s="134">
        <v>0.1</v>
      </c>
      <c r="AN404" s="128">
        <f t="shared" si="1776"/>
        <v>1119.316</v>
      </c>
      <c r="AO404" s="128">
        <f t="shared" si="1777"/>
        <v>156.70424000000003</v>
      </c>
      <c r="AP404" s="128">
        <f t="shared" si="1778"/>
        <v>1276.0202400000001</v>
      </c>
      <c r="AQ404" s="20">
        <v>0.06</v>
      </c>
      <c r="AR404" s="205">
        <f t="shared" si="1779"/>
        <v>1186.47496</v>
      </c>
      <c r="AS404" s="205">
        <f t="shared" si="1780"/>
        <v>166.10649440000003</v>
      </c>
      <c r="AT404" s="205">
        <f t="shared" si="1781"/>
        <v>1352.5814544</v>
      </c>
      <c r="AU404" s="14">
        <v>6.3600000000000004E-2</v>
      </c>
      <c r="AV404" s="97">
        <f t="shared" si="1782"/>
        <v>1261.9347674559999</v>
      </c>
      <c r="AW404" s="97">
        <f t="shared" si="1783"/>
        <v>176.67086744384</v>
      </c>
      <c r="AX404" s="97">
        <f t="shared" si="1784"/>
        <v>1438.60563489984</v>
      </c>
      <c r="AY404" s="268">
        <v>7.0000000000000007E-2</v>
      </c>
      <c r="AZ404" s="97">
        <f t="shared" si="1785"/>
        <v>1350.2702011779199</v>
      </c>
      <c r="BA404" s="79">
        <f t="shared" si="1786"/>
        <v>202.54053017668798</v>
      </c>
      <c r="BB404" s="97">
        <f t="shared" si="1787"/>
        <v>1552.8107313546079</v>
      </c>
      <c r="BC404" s="268">
        <v>0.62929999999999997</v>
      </c>
      <c r="BD404" s="97">
        <f t="shared" si="1788"/>
        <v>2199.995238779185</v>
      </c>
      <c r="BE404" s="79">
        <f t="shared" si="1789"/>
        <v>329.99928581687772</v>
      </c>
      <c r="BF404" s="97">
        <f t="shared" si="1790"/>
        <v>2529.9945245960625</v>
      </c>
      <c r="BG404" s="268">
        <v>0.05</v>
      </c>
      <c r="BH404" s="97">
        <f t="shared" si="1791"/>
        <v>2309.9950007181442</v>
      </c>
      <c r="BI404" s="79">
        <f t="shared" si="1792"/>
        <v>346.49925010772159</v>
      </c>
      <c r="BJ404" s="97">
        <f t="shared" si="1793"/>
        <v>2656.4942508258659</v>
      </c>
    </row>
    <row r="405" spans="1:62" s="1" customFormat="1" ht="15.75" hidden="1" x14ac:dyDescent="0.25">
      <c r="A405" s="133" t="s">
        <v>124</v>
      </c>
      <c r="B405" s="237"/>
      <c r="C405" s="237"/>
      <c r="D405" s="237"/>
      <c r="E405" s="133"/>
      <c r="F405" s="133"/>
      <c r="G405" s="133"/>
      <c r="H405" s="133"/>
      <c r="I405" s="133"/>
      <c r="J405" s="237"/>
      <c r="K405" s="237"/>
      <c r="L405" s="237"/>
      <c r="M405" s="237"/>
      <c r="N405" s="237"/>
      <c r="O405" s="203"/>
      <c r="P405" s="133"/>
      <c r="Q405" s="126"/>
      <c r="R405" s="48"/>
      <c r="S405" s="237"/>
      <c r="T405" s="237"/>
      <c r="U405" s="237"/>
      <c r="V405" s="237"/>
      <c r="W405" s="237"/>
      <c r="X405" s="128"/>
      <c r="Y405" s="128"/>
      <c r="Z405" s="128"/>
      <c r="AA405" s="30"/>
      <c r="AB405" s="128"/>
      <c r="AC405" s="50"/>
      <c r="AD405" s="128">
        <v>15.36</v>
      </c>
      <c r="AE405" s="128">
        <f t="shared" si="1770"/>
        <v>2.1504000000000003</v>
      </c>
      <c r="AF405" s="128">
        <f t="shared" si="1771"/>
        <v>17.510400000000001</v>
      </c>
      <c r="AG405" s="49">
        <v>0.06</v>
      </c>
      <c r="AH405" s="48">
        <f t="shared" ref="AH405" si="1794">AD405*AG405</f>
        <v>0.92159999999999997</v>
      </c>
      <c r="AI405" s="50">
        <f t="shared" ref="AI405" si="1795">+AD405+AH405</f>
        <v>16.281600000000001</v>
      </c>
      <c r="AJ405" s="128">
        <v>16.28</v>
      </c>
      <c r="AK405" s="128">
        <f t="shared" ref="AK405" si="1796">+AJ405*$Y$5</f>
        <v>2.2792000000000003</v>
      </c>
      <c r="AL405" s="128">
        <f t="shared" ref="AL405" si="1797">+AJ405+AK405</f>
        <v>18.559200000000001</v>
      </c>
      <c r="AM405" s="134">
        <v>0.1</v>
      </c>
      <c r="AN405" s="128">
        <f t="shared" si="1776"/>
        <v>17.908000000000001</v>
      </c>
      <c r="AO405" s="128">
        <f t="shared" si="1777"/>
        <v>2.5071200000000005</v>
      </c>
      <c r="AP405" s="128">
        <f t="shared" si="1778"/>
        <v>20.415120000000002</v>
      </c>
      <c r="AQ405" s="20">
        <v>0.06</v>
      </c>
      <c r="AR405" s="205">
        <f t="shared" si="1779"/>
        <v>18.982480000000002</v>
      </c>
      <c r="AS405" s="205">
        <f t="shared" si="1780"/>
        <v>2.6575472000000007</v>
      </c>
      <c r="AT405" s="205">
        <f t="shared" si="1781"/>
        <v>21.640027200000002</v>
      </c>
      <c r="AU405" s="14">
        <v>6.3600000000000004E-2</v>
      </c>
      <c r="AV405" s="97">
        <f t="shared" si="1782"/>
        <v>20.189765728000001</v>
      </c>
      <c r="AW405" s="97">
        <f t="shared" si="1783"/>
        <v>2.8265672019200005</v>
      </c>
      <c r="AX405" s="97">
        <f t="shared" si="1784"/>
        <v>23.016332929920001</v>
      </c>
      <c r="AY405" s="268">
        <v>7.0000000000000007E-2</v>
      </c>
      <c r="AZ405" s="97">
        <f>+AV405*AY405+AV405</f>
        <v>21.603049328960001</v>
      </c>
      <c r="BA405" s="79">
        <f t="shared" si="1786"/>
        <v>3.2404573993440002</v>
      </c>
      <c r="BB405" s="97">
        <f t="shared" si="1787"/>
        <v>24.843506728304</v>
      </c>
      <c r="BC405" s="268">
        <v>0.06</v>
      </c>
      <c r="BD405" s="97">
        <f>+AZ405*BC405+AZ405</f>
        <v>22.899232288697601</v>
      </c>
      <c r="BE405" s="79">
        <f t="shared" si="1789"/>
        <v>3.4348848433046402</v>
      </c>
      <c r="BF405" s="97">
        <f t="shared" si="1790"/>
        <v>26.334117132002241</v>
      </c>
      <c r="BG405" s="268">
        <v>0.05</v>
      </c>
      <c r="BH405" s="97">
        <f>+BD405*BG405+BD405</f>
        <v>24.044193903132481</v>
      </c>
      <c r="BI405" s="79">
        <f t="shared" si="1792"/>
        <v>3.6066290854698719</v>
      </c>
      <c r="BJ405" s="97">
        <f t="shared" si="1793"/>
        <v>27.650822988602354</v>
      </c>
    </row>
    <row r="406" spans="1:62" s="1" customFormat="1" ht="15.75" customHeight="1" x14ac:dyDescent="0.25">
      <c r="A406" s="252"/>
      <c r="B406" s="253"/>
      <c r="C406" s="253"/>
      <c r="D406" s="253"/>
      <c r="E406" s="252"/>
      <c r="F406" s="252"/>
      <c r="G406" s="252"/>
      <c r="H406" s="252"/>
      <c r="I406" s="252"/>
      <c r="J406" s="253"/>
      <c r="K406" s="253"/>
      <c r="L406" s="253"/>
      <c r="M406" s="253"/>
      <c r="N406" s="253"/>
      <c r="O406" s="203"/>
      <c r="P406" s="133"/>
      <c r="Q406" s="126"/>
      <c r="R406" s="48"/>
      <c r="S406" s="253"/>
      <c r="T406" s="253"/>
      <c r="U406" s="253"/>
      <c r="V406" s="253"/>
      <c r="W406" s="253"/>
      <c r="X406" s="128"/>
      <c r="Y406" s="128"/>
      <c r="Z406" s="128"/>
      <c r="AA406" s="30"/>
      <c r="AB406" s="128"/>
      <c r="AC406" s="50"/>
      <c r="AD406" s="128"/>
      <c r="AE406" s="128"/>
      <c r="AF406" s="128"/>
      <c r="AG406" s="30"/>
      <c r="AH406" s="31"/>
      <c r="AI406" s="29"/>
      <c r="AJ406" s="128"/>
      <c r="AK406" s="128"/>
      <c r="AL406" s="128"/>
      <c r="AM406" s="134"/>
      <c r="AN406" s="128"/>
      <c r="AO406" s="128"/>
      <c r="AP406" s="128"/>
      <c r="AQ406" s="20"/>
      <c r="AR406" s="205"/>
      <c r="AS406" s="205"/>
      <c r="AT406" s="205"/>
      <c r="AU406" s="14"/>
      <c r="AV406" s="97"/>
      <c r="AW406" s="97"/>
      <c r="AX406" s="97"/>
      <c r="AY406" s="268"/>
      <c r="AZ406" s="97"/>
      <c r="BA406" s="79"/>
      <c r="BB406" s="97"/>
      <c r="BC406" s="268"/>
      <c r="BD406" s="97"/>
      <c r="BE406" s="79"/>
      <c r="BF406" s="97"/>
      <c r="BG406" s="268"/>
      <c r="BH406" s="97"/>
      <c r="BI406" s="79"/>
      <c r="BJ406" s="97"/>
    </row>
    <row r="407" spans="1:62" s="1" customFormat="1" ht="15.75" x14ac:dyDescent="0.25">
      <c r="A407" s="258" t="s">
        <v>328</v>
      </c>
      <c r="B407" s="253"/>
      <c r="C407" s="253"/>
      <c r="D407" s="253"/>
      <c r="E407" s="252"/>
      <c r="F407" s="252"/>
      <c r="G407" s="252"/>
      <c r="H407" s="252"/>
      <c r="I407" s="252"/>
      <c r="J407" s="253"/>
      <c r="K407" s="253"/>
      <c r="L407" s="253"/>
      <c r="M407" s="253"/>
      <c r="N407" s="253"/>
      <c r="O407" s="203"/>
      <c r="P407" s="133"/>
      <c r="Q407" s="126"/>
      <c r="R407" s="48"/>
      <c r="S407" s="253"/>
      <c r="T407" s="253"/>
      <c r="U407" s="253"/>
      <c r="V407" s="253"/>
      <c r="W407" s="253"/>
      <c r="X407" s="128"/>
      <c r="Y407" s="128"/>
      <c r="Z407" s="128"/>
      <c r="AA407" s="30"/>
      <c r="AB407" s="128"/>
      <c r="AC407" s="50"/>
      <c r="AD407" s="128"/>
      <c r="AE407" s="128"/>
      <c r="AF407" s="128"/>
      <c r="AG407" s="30"/>
      <c r="AH407" s="31"/>
      <c r="AI407" s="29"/>
      <c r="AJ407" s="128"/>
      <c r="AK407" s="128"/>
      <c r="AL407" s="128"/>
      <c r="AM407" s="134"/>
      <c r="AN407" s="128"/>
      <c r="AO407" s="128"/>
      <c r="AP407" s="128"/>
      <c r="AQ407" s="20"/>
      <c r="AR407" s="223"/>
      <c r="AS407" s="223"/>
      <c r="AT407" s="223"/>
      <c r="AU407" s="14"/>
      <c r="AV407" s="225"/>
      <c r="AW407" s="225"/>
      <c r="AX407" s="225"/>
      <c r="AY407" s="2"/>
      <c r="AZ407" s="225"/>
      <c r="BA407" s="225"/>
      <c r="BB407" s="225"/>
      <c r="BC407" s="2"/>
      <c r="BD407" s="225"/>
      <c r="BE407" s="225"/>
      <c r="BF407" s="225"/>
      <c r="BG407" s="2"/>
      <c r="BH407" s="225"/>
      <c r="BI407" s="225"/>
      <c r="BJ407" s="225"/>
    </row>
    <row r="408" spans="1:62" s="1" customFormat="1" ht="15.75" x14ac:dyDescent="0.25">
      <c r="A408" s="259" t="s">
        <v>329</v>
      </c>
      <c r="B408" s="174"/>
      <c r="C408" s="174"/>
      <c r="D408" s="174"/>
      <c r="E408" s="174"/>
      <c r="F408" s="174"/>
      <c r="G408" s="174"/>
      <c r="H408" s="174"/>
      <c r="I408" s="174"/>
      <c r="J408" s="174"/>
      <c r="K408" s="174"/>
      <c r="L408" s="174"/>
      <c r="M408" s="174"/>
      <c r="N408" s="174"/>
      <c r="O408" s="240"/>
      <c r="P408" s="41"/>
      <c r="Q408" s="47"/>
      <c r="R408" s="48"/>
      <c r="S408" s="174"/>
      <c r="T408" s="174"/>
      <c r="U408" s="174"/>
      <c r="V408" s="174"/>
      <c r="W408" s="174"/>
      <c r="X408" s="64"/>
      <c r="Y408" s="64"/>
      <c r="Z408" s="64"/>
      <c r="AA408" s="49"/>
      <c r="AB408" s="64"/>
      <c r="AC408" s="50"/>
      <c r="AD408" s="64"/>
      <c r="AE408" s="64"/>
      <c r="AF408" s="64"/>
      <c r="AG408" s="49"/>
      <c r="AH408" s="48"/>
      <c r="AI408" s="50"/>
      <c r="AJ408" s="64"/>
      <c r="AK408" s="64"/>
      <c r="AL408" s="64"/>
      <c r="AM408" s="20"/>
      <c r="AN408" s="64"/>
      <c r="AO408" s="64"/>
      <c r="AP408" s="64"/>
      <c r="AQ408" s="20"/>
      <c r="AR408" s="78"/>
      <c r="AS408" s="78"/>
      <c r="AT408" s="78"/>
      <c r="AU408" s="14"/>
      <c r="AV408" s="79"/>
      <c r="AW408" s="79"/>
      <c r="AX408" s="79"/>
      <c r="AY408" s="2"/>
      <c r="AZ408" s="79"/>
      <c r="BA408" s="79"/>
      <c r="BB408" s="79"/>
      <c r="BC408" s="2"/>
      <c r="BD408" s="79"/>
      <c r="BE408" s="79"/>
      <c r="BF408" s="79"/>
      <c r="BG408" s="2"/>
      <c r="BH408" s="79"/>
      <c r="BI408" s="79"/>
      <c r="BJ408" s="79"/>
    </row>
    <row r="409" spans="1:62" s="1" customFormat="1" ht="15.75" x14ac:dyDescent="0.25">
      <c r="A409" s="259" t="s">
        <v>333</v>
      </c>
      <c r="B409" s="174"/>
      <c r="C409" s="174"/>
      <c r="D409" s="174"/>
      <c r="E409" s="174"/>
      <c r="F409" s="174"/>
      <c r="G409" s="174"/>
      <c r="H409" s="174"/>
      <c r="I409" s="174"/>
      <c r="J409" s="174"/>
      <c r="K409" s="174"/>
      <c r="L409" s="174"/>
      <c r="M409" s="174"/>
      <c r="N409" s="174"/>
      <c r="O409" s="240"/>
      <c r="P409" s="41"/>
      <c r="Q409" s="47"/>
      <c r="R409" s="48"/>
      <c r="S409" s="174"/>
      <c r="T409" s="174"/>
      <c r="U409" s="174"/>
      <c r="V409" s="174"/>
      <c r="W409" s="174"/>
      <c r="X409" s="64"/>
      <c r="Y409" s="64"/>
      <c r="Z409" s="64"/>
      <c r="AA409" s="49"/>
      <c r="AB409" s="64"/>
      <c r="AC409" s="50"/>
      <c r="AD409" s="64"/>
      <c r="AE409" s="64"/>
      <c r="AF409" s="64"/>
      <c r="AG409" s="49"/>
      <c r="AH409" s="48"/>
      <c r="AI409" s="50"/>
      <c r="AJ409" s="64"/>
      <c r="AK409" s="64"/>
      <c r="AL409" s="64"/>
      <c r="AM409" s="20"/>
      <c r="AN409" s="64"/>
      <c r="AO409" s="64"/>
      <c r="AP409" s="64"/>
      <c r="AQ409" s="20"/>
      <c r="AR409" s="78"/>
      <c r="AS409" s="78"/>
      <c r="AT409" s="78"/>
      <c r="AU409" s="14" t="s">
        <v>347</v>
      </c>
      <c r="AV409" s="79">
        <v>430</v>
      </c>
      <c r="AW409" s="79">
        <f t="shared" ref="AW409:AW412" si="1798">+AV409*$Y$5</f>
        <v>60.2</v>
      </c>
      <c r="AX409" s="79">
        <f t="shared" ref="AX409:AX412" si="1799">+AV409+AW409</f>
        <v>490.2</v>
      </c>
      <c r="AY409" s="268">
        <v>7.0000000000000007E-2</v>
      </c>
      <c r="AZ409" s="97">
        <f t="shared" ref="AZ409:AZ414" si="1800">+AV409*AY409+AV409</f>
        <v>460.1</v>
      </c>
      <c r="BA409" s="79">
        <f t="shared" ref="BA409:BA412" si="1801">+AZ409*$BA$5</f>
        <v>69.015000000000001</v>
      </c>
      <c r="BB409" s="79">
        <f t="shared" ref="BB409:BB412" si="1802">+AZ409+BA409</f>
        <v>529.11500000000001</v>
      </c>
      <c r="BC409" s="268">
        <v>0.2</v>
      </c>
      <c r="BD409" s="97">
        <f t="shared" ref="BD409:BD412" si="1803">+AZ409*BC409+AZ409</f>
        <v>552.12</v>
      </c>
      <c r="BE409" s="79">
        <f t="shared" ref="BE409:BE412" si="1804">+BD409*$BA$5</f>
        <v>82.817999999999998</v>
      </c>
      <c r="BF409" s="79">
        <f t="shared" ref="BF409:BF412" si="1805">+BD409+BE409</f>
        <v>634.93799999999999</v>
      </c>
      <c r="BG409" s="268">
        <v>0.05</v>
      </c>
      <c r="BH409" s="97">
        <f t="shared" ref="BH409:BH412" si="1806">+BD409*BG409+BD409</f>
        <v>579.726</v>
      </c>
      <c r="BI409" s="79">
        <f t="shared" ref="BI409:BI412" si="1807">+BH409*$BA$5</f>
        <v>86.9589</v>
      </c>
      <c r="BJ409" s="79">
        <f t="shared" ref="BJ409:BJ412" si="1808">+BH409+BI409</f>
        <v>666.68489999999997</v>
      </c>
    </row>
    <row r="410" spans="1:62" s="1" customFormat="1" ht="15.75" x14ac:dyDescent="0.25">
      <c r="A410" s="259" t="s">
        <v>334</v>
      </c>
      <c r="B410" s="174"/>
      <c r="C410" s="174"/>
      <c r="D410" s="174"/>
      <c r="E410" s="174"/>
      <c r="F410" s="174"/>
      <c r="G410" s="174"/>
      <c r="H410" s="174"/>
      <c r="I410" s="174"/>
      <c r="J410" s="174"/>
      <c r="K410" s="174"/>
      <c r="L410" s="174"/>
      <c r="M410" s="174"/>
      <c r="N410" s="174"/>
      <c r="O410" s="240"/>
      <c r="P410" s="41"/>
      <c r="Q410" s="47"/>
      <c r="R410" s="48"/>
      <c r="S410" s="174"/>
      <c r="T410" s="174"/>
      <c r="U410" s="174"/>
      <c r="V410" s="174"/>
      <c r="W410" s="174"/>
      <c r="X410" s="64"/>
      <c r="Y410" s="64"/>
      <c r="Z410" s="64"/>
      <c r="AA410" s="49"/>
      <c r="AB410" s="64"/>
      <c r="AC410" s="50"/>
      <c r="AD410" s="64"/>
      <c r="AE410" s="64"/>
      <c r="AF410" s="64"/>
      <c r="AG410" s="49"/>
      <c r="AH410" s="48"/>
      <c r="AI410" s="50"/>
      <c r="AJ410" s="64"/>
      <c r="AK410" s="64"/>
      <c r="AL410" s="64"/>
      <c r="AM410" s="20"/>
      <c r="AN410" s="64"/>
      <c r="AO410" s="64"/>
      <c r="AP410" s="64"/>
      <c r="AQ410" s="20"/>
      <c r="AR410" s="78"/>
      <c r="AS410" s="78"/>
      <c r="AT410" s="78"/>
      <c r="AU410" s="14" t="s">
        <v>347</v>
      </c>
      <c r="AV410" s="79">
        <v>510</v>
      </c>
      <c r="AW410" s="79">
        <f t="shared" si="1798"/>
        <v>71.400000000000006</v>
      </c>
      <c r="AX410" s="79">
        <f t="shared" si="1799"/>
        <v>581.4</v>
      </c>
      <c r="AY410" s="268">
        <v>7.0000000000000007E-2</v>
      </c>
      <c r="AZ410" s="97">
        <f t="shared" si="1800"/>
        <v>545.70000000000005</v>
      </c>
      <c r="BA410" s="79">
        <f t="shared" si="1801"/>
        <v>81.855000000000004</v>
      </c>
      <c r="BB410" s="79">
        <f t="shared" si="1802"/>
        <v>627.55500000000006</v>
      </c>
      <c r="BC410" s="268">
        <v>0.2</v>
      </c>
      <c r="BD410" s="97">
        <f t="shared" si="1803"/>
        <v>654.84</v>
      </c>
      <c r="BE410" s="79">
        <f t="shared" si="1804"/>
        <v>98.225999999999999</v>
      </c>
      <c r="BF410" s="79">
        <f t="shared" si="1805"/>
        <v>753.06600000000003</v>
      </c>
      <c r="BG410" s="268">
        <v>0.05</v>
      </c>
      <c r="BH410" s="97">
        <f t="shared" si="1806"/>
        <v>687.58199999999999</v>
      </c>
      <c r="BI410" s="79">
        <f t="shared" si="1807"/>
        <v>103.1373</v>
      </c>
      <c r="BJ410" s="79">
        <f t="shared" si="1808"/>
        <v>790.71929999999998</v>
      </c>
    </row>
    <row r="411" spans="1:62" s="1" customFormat="1" ht="15.75" x14ac:dyDescent="0.25">
      <c r="A411" s="259" t="s">
        <v>335</v>
      </c>
      <c r="B411" s="174"/>
      <c r="C411" s="174"/>
      <c r="D411" s="174"/>
      <c r="E411" s="174"/>
      <c r="F411" s="174"/>
      <c r="G411" s="174"/>
      <c r="H411" s="174"/>
      <c r="I411" s="174"/>
      <c r="J411" s="174"/>
      <c r="K411" s="174"/>
      <c r="L411" s="174"/>
      <c r="M411" s="174"/>
      <c r="N411" s="174"/>
      <c r="O411" s="240"/>
      <c r="P411" s="41"/>
      <c r="Q411" s="47"/>
      <c r="R411" s="48"/>
      <c r="S411" s="174"/>
      <c r="T411" s="174"/>
      <c r="U411" s="174"/>
      <c r="V411" s="174"/>
      <c r="W411" s="174"/>
      <c r="X411" s="64"/>
      <c r="Y411" s="64"/>
      <c r="Z411" s="64"/>
      <c r="AA411" s="49"/>
      <c r="AB411" s="64"/>
      <c r="AC411" s="50"/>
      <c r="AD411" s="64"/>
      <c r="AE411" s="64"/>
      <c r="AF411" s="64"/>
      <c r="AG411" s="49"/>
      <c r="AH411" s="48"/>
      <c r="AI411" s="50"/>
      <c r="AJ411" s="64"/>
      <c r="AK411" s="64"/>
      <c r="AL411" s="64"/>
      <c r="AM411" s="20"/>
      <c r="AN411" s="64"/>
      <c r="AO411" s="64"/>
      <c r="AP411" s="64"/>
      <c r="AQ411" s="20"/>
      <c r="AR411" s="78"/>
      <c r="AS411" s="78"/>
      <c r="AT411" s="78"/>
      <c r="AU411" s="14" t="s">
        <v>347</v>
      </c>
      <c r="AV411" s="79">
        <v>630</v>
      </c>
      <c r="AW411" s="79">
        <f t="shared" si="1798"/>
        <v>88.2</v>
      </c>
      <c r="AX411" s="79">
        <f t="shared" si="1799"/>
        <v>718.2</v>
      </c>
      <c r="AY411" s="268">
        <v>7.0000000000000007E-2</v>
      </c>
      <c r="AZ411" s="97">
        <f t="shared" si="1800"/>
        <v>674.1</v>
      </c>
      <c r="BA411" s="79">
        <f t="shared" si="1801"/>
        <v>101.11499999999999</v>
      </c>
      <c r="BB411" s="79">
        <f t="shared" si="1802"/>
        <v>775.21500000000003</v>
      </c>
      <c r="BC411" s="268">
        <v>0.2</v>
      </c>
      <c r="BD411" s="97">
        <f t="shared" si="1803"/>
        <v>808.92000000000007</v>
      </c>
      <c r="BE411" s="79">
        <f t="shared" si="1804"/>
        <v>121.33800000000001</v>
      </c>
      <c r="BF411" s="79">
        <f t="shared" si="1805"/>
        <v>930.25800000000004</v>
      </c>
      <c r="BG411" s="268">
        <v>0.05</v>
      </c>
      <c r="BH411" s="97">
        <f t="shared" si="1806"/>
        <v>849.3660000000001</v>
      </c>
      <c r="BI411" s="79">
        <f t="shared" si="1807"/>
        <v>127.40490000000001</v>
      </c>
      <c r="BJ411" s="79">
        <f t="shared" si="1808"/>
        <v>976.7709000000001</v>
      </c>
    </row>
    <row r="412" spans="1:62" s="1" customFormat="1" ht="15.75" x14ac:dyDescent="0.25">
      <c r="A412" s="259" t="s">
        <v>336</v>
      </c>
      <c r="B412" s="174"/>
      <c r="C412" s="174"/>
      <c r="D412" s="174"/>
      <c r="E412" s="174"/>
      <c r="F412" s="174"/>
      <c r="G412" s="174"/>
      <c r="H412" s="174"/>
      <c r="I412" s="174"/>
      <c r="J412" s="174"/>
      <c r="K412" s="174"/>
      <c r="L412" s="174"/>
      <c r="M412" s="174"/>
      <c r="N412" s="174"/>
      <c r="O412" s="240"/>
      <c r="P412" s="41"/>
      <c r="Q412" s="47"/>
      <c r="R412" s="48"/>
      <c r="S412" s="174"/>
      <c r="T412" s="174"/>
      <c r="U412" s="174"/>
      <c r="V412" s="174"/>
      <c r="W412" s="174"/>
      <c r="X412" s="64"/>
      <c r="Y412" s="64"/>
      <c r="Z412" s="64"/>
      <c r="AA412" s="49"/>
      <c r="AB412" s="64"/>
      <c r="AC412" s="50"/>
      <c r="AD412" s="64"/>
      <c r="AE412" s="64"/>
      <c r="AF412" s="64"/>
      <c r="AG412" s="49"/>
      <c r="AH412" s="48"/>
      <c r="AI412" s="50"/>
      <c r="AJ412" s="64"/>
      <c r="AK412" s="64"/>
      <c r="AL412" s="64"/>
      <c r="AM412" s="20"/>
      <c r="AN412" s="64"/>
      <c r="AO412" s="64"/>
      <c r="AP412" s="64"/>
      <c r="AQ412" s="20"/>
      <c r="AR412" s="78"/>
      <c r="AS412" s="78"/>
      <c r="AT412" s="78"/>
      <c r="AU412" s="14" t="s">
        <v>347</v>
      </c>
      <c r="AV412" s="79">
        <v>710</v>
      </c>
      <c r="AW412" s="79">
        <f t="shared" si="1798"/>
        <v>99.4</v>
      </c>
      <c r="AX412" s="79">
        <f t="shared" si="1799"/>
        <v>809.4</v>
      </c>
      <c r="AY412" s="268">
        <v>7.0000000000000007E-2</v>
      </c>
      <c r="AZ412" s="97">
        <f t="shared" si="1800"/>
        <v>759.7</v>
      </c>
      <c r="BA412" s="79">
        <f t="shared" si="1801"/>
        <v>113.955</v>
      </c>
      <c r="BB412" s="79">
        <f t="shared" si="1802"/>
        <v>873.65500000000009</v>
      </c>
      <c r="BC412" s="268">
        <v>0.2</v>
      </c>
      <c r="BD412" s="97">
        <f t="shared" si="1803"/>
        <v>911.6400000000001</v>
      </c>
      <c r="BE412" s="79">
        <f t="shared" si="1804"/>
        <v>136.74600000000001</v>
      </c>
      <c r="BF412" s="79">
        <f t="shared" si="1805"/>
        <v>1048.3860000000002</v>
      </c>
      <c r="BG412" s="268">
        <v>0.05</v>
      </c>
      <c r="BH412" s="97">
        <f t="shared" si="1806"/>
        <v>957.22200000000009</v>
      </c>
      <c r="BI412" s="79">
        <f t="shared" si="1807"/>
        <v>143.58330000000001</v>
      </c>
      <c r="BJ412" s="79">
        <f t="shared" si="1808"/>
        <v>1100.8053</v>
      </c>
    </row>
    <row r="413" spans="1:62" s="1" customFormat="1" ht="15.75" x14ac:dyDescent="0.25">
      <c r="A413" s="258" t="s">
        <v>330</v>
      </c>
      <c r="B413" s="253"/>
      <c r="C413" s="253"/>
      <c r="D413" s="253"/>
      <c r="E413" s="252"/>
      <c r="F413" s="252"/>
      <c r="G413" s="252"/>
      <c r="H413" s="252"/>
      <c r="I413" s="252"/>
      <c r="J413" s="253"/>
      <c r="K413" s="253"/>
      <c r="L413" s="253"/>
      <c r="M413" s="253"/>
      <c r="N413" s="253"/>
      <c r="O413" s="203"/>
      <c r="P413" s="133"/>
      <c r="Q413" s="126"/>
      <c r="R413" s="48"/>
      <c r="S413" s="253"/>
      <c r="T413" s="253"/>
      <c r="U413" s="253"/>
      <c r="V413" s="253"/>
      <c r="W413" s="253"/>
      <c r="X413" s="128"/>
      <c r="Y413" s="128"/>
      <c r="Z413" s="128"/>
      <c r="AA413" s="30"/>
      <c r="AB413" s="128"/>
      <c r="AC413" s="50"/>
      <c r="AD413" s="128"/>
      <c r="AE413" s="128"/>
      <c r="AF413" s="128"/>
      <c r="AG413" s="30"/>
      <c r="AH413" s="31"/>
      <c r="AI413" s="29"/>
      <c r="AJ413" s="128"/>
      <c r="AK413" s="128"/>
      <c r="AL413" s="128"/>
      <c r="AM413" s="134"/>
      <c r="AN413" s="128"/>
      <c r="AO413" s="128"/>
      <c r="AP413" s="128"/>
      <c r="AQ413" s="20"/>
      <c r="AR413" s="223"/>
      <c r="AS413" s="223"/>
      <c r="AT413" s="223"/>
      <c r="AU413" s="14"/>
      <c r="AV413" s="225"/>
      <c r="AW413" s="225"/>
      <c r="AX413" s="225"/>
      <c r="AY413" s="2"/>
      <c r="AZ413" s="225"/>
      <c r="BA413" s="225"/>
      <c r="BB413" s="225"/>
      <c r="BC413" s="2"/>
      <c r="BD413" s="225"/>
      <c r="BE413" s="225"/>
      <c r="BF413" s="225"/>
      <c r="BG413" s="2"/>
      <c r="BH413" s="225"/>
      <c r="BI413" s="225"/>
      <c r="BJ413" s="225"/>
    </row>
    <row r="414" spans="1:62" s="1" customFormat="1" ht="15.75" x14ac:dyDescent="0.25">
      <c r="A414" s="174" t="s">
        <v>331</v>
      </c>
      <c r="B414" s="174"/>
      <c r="C414" s="174"/>
      <c r="D414" s="174"/>
      <c r="E414" s="174"/>
      <c r="F414" s="174"/>
      <c r="G414" s="174"/>
      <c r="H414" s="174"/>
      <c r="I414" s="174"/>
      <c r="J414" s="174"/>
      <c r="K414" s="174"/>
      <c r="L414" s="174"/>
      <c r="M414" s="174"/>
      <c r="N414" s="174"/>
      <c r="O414" s="240"/>
      <c r="P414" s="41"/>
      <c r="Q414" s="47"/>
      <c r="R414" s="48"/>
      <c r="S414" s="174"/>
      <c r="T414" s="174"/>
      <c r="U414" s="174"/>
      <c r="V414" s="174"/>
      <c r="W414" s="174"/>
      <c r="X414" s="64"/>
      <c r="Y414" s="64"/>
      <c r="Z414" s="64"/>
      <c r="AA414" s="49"/>
      <c r="AB414" s="64"/>
      <c r="AC414" s="50"/>
      <c r="AD414" s="64"/>
      <c r="AE414" s="64"/>
      <c r="AF414" s="64"/>
      <c r="AG414" s="49"/>
      <c r="AH414" s="48"/>
      <c r="AI414" s="50"/>
      <c r="AJ414" s="64"/>
      <c r="AK414" s="64"/>
      <c r="AL414" s="64"/>
      <c r="AM414" s="20"/>
      <c r="AN414" s="64"/>
      <c r="AO414" s="64"/>
      <c r="AP414" s="64"/>
      <c r="AQ414" s="20"/>
      <c r="AR414" s="78"/>
      <c r="AS414" s="78"/>
      <c r="AT414" s="78"/>
      <c r="AU414" s="14" t="s">
        <v>347</v>
      </c>
      <c r="AV414" s="79">
        <v>0.38</v>
      </c>
      <c r="AW414" s="79">
        <f t="shared" ref="AW414" si="1809">+AV414*$Y$5</f>
        <v>5.3200000000000004E-2</v>
      </c>
      <c r="AX414" s="79">
        <f t="shared" ref="AX414" si="1810">+AV414+AW414</f>
        <v>0.43320000000000003</v>
      </c>
      <c r="AY414" s="268">
        <v>7.0000000000000007E-2</v>
      </c>
      <c r="AZ414" s="97">
        <f t="shared" si="1800"/>
        <v>0.40660000000000002</v>
      </c>
      <c r="BA414" s="79">
        <f t="shared" ref="BA414" si="1811">+AZ414*$BA$5</f>
        <v>6.0990000000000003E-2</v>
      </c>
      <c r="BB414" s="79">
        <f t="shared" ref="BB414" si="1812">+AZ414+BA414</f>
        <v>0.46759000000000001</v>
      </c>
      <c r="BC414" s="268">
        <v>0.2</v>
      </c>
      <c r="BD414" s="97">
        <f t="shared" ref="BD414" si="1813">+AZ414*BC414+AZ414</f>
        <v>0.48792000000000002</v>
      </c>
      <c r="BE414" s="79">
        <f t="shared" ref="BE414" si="1814">+BD414*$BA$5</f>
        <v>7.3188000000000003E-2</v>
      </c>
      <c r="BF414" s="79">
        <f t="shared" ref="BF414" si="1815">+BD414+BE414</f>
        <v>0.56110800000000005</v>
      </c>
      <c r="BG414" s="268">
        <v>0.05</v>
      </c>
      <c r="BH414" s="97">
        <f t="shared" ref="BH414" si="1816">+BD414*BG414+BD414</f>
        <v>0.51231599999999999</v>
      </c>
      <c r="BI414" s="79">
        <f t="shared" ref="BI414" si="1817">+BH414*$BA$5</f>
        <v>7.6847399999999996E-2</v>
      </c>
      <c r="BJ414" s="79">
        <f t="shared" ref="BJ414" si="1818">+BH414+BI414</f>
        <v>0.5891634</v>
      </c>
    </row>
    <row r="415" spans="1:62" s="1" customFormat="1" ht="15.75" hidden="1" x14ac:dyDescent="0.25">
      <c r="A415" s="218" t="s">
        <v>126</v>
      </c>
      <c r="B415" s="219"/>
      <c r="C415" s="219"/>
      <c r="D415" s="219"/>
      <c r="E415" s="218"/>
      <c r="F415" s="218"/>
      <c r="G415" s="218"/>
      <c r="H415" s="218"/>
      <c r="I415" s="218"/>
      <c r="J415" s="219"/>
      <c r="K415" s="219"/>
      <c r="L415" s="219"/>
      <c r="M415" s="219"/>
      <c r="N415" s="219"/>
      <c r="O415" s="220"/>
      <c r="P415" s="220"/>
      <c r="Q415" s="221"/>
      <c r="R415" s="48"/>
      <c r="S415" s="219"/>
      <c r="T415" s="219"/>
      <c r="U415" s="219"/>
      <c r="V415" s="219"/>
      <c r="W415" s="219"/>
      <c r="X415" s="172"/>
      <c r="Y415" s="143"/>
      <c r="Z415" s="143"/>
      <c r="AA415" s="222"/>
      <c r="AB415" s="143"/>
      <c r="AC415" s="50"/>
      <c r="AD415" s="172"/>
      <c r="AE415" s="172"/>
      <c r="AF415" s="143"/>
      <c r="AG415" s="30"/>
      <c r="AH415" s="31"/>
      <c r="AI415" s="29"/>
      <c r="AJ415" s="172"/>
      <c r="AK415" s="172"/>
      <c r="AL415" s="143"/>
      <c r="AM415" s="17"/>
      <c r="AN415" s="172"/>
      <c r="AO415" s="172"/>
      <c r="AP415" s="143"/>
      <c r="AQ415" s="20"/>
      <c r="AR415" s="223"/>
      <c r="AS415" s="223"/>
      <c r="AT415" s="224"/>
      <c r="AU415" s="14"/>
      <c r="AV415" s="225"/>
      <c r="AW415" s="225"/>
      <c r="AX415" s="226"/>
      <c r="AY415" s="2"/>
      <c r="AZ415" s="225"/>
      <c r="BA415" s="225"/>
      <c r="BB415" s="226"/>
      <c r="BC415" s="2"/>
      <c r="BD415" s="225"/>
      <c r="BE415" s="225"/>
      <c r="BF415" s="226"/>
      <c r="BG415" s="2"/>
      <c r="BH415" s="225"/>
      <c r="BI415" s="225"/>
      <c r="BJ415" s="226"/>
    </row>
    <row r="416" spans="1:62" s="1" customFormat="1" ht="15.75" hidden="1" x14ac:dyDescent="0.25">
      <c r="A416" s="221" t="s">
        <v>127</v>
      </c>
      <c r="B416" s="242"/>
      <c r="C416" s="242"/>
      <c r="D416" s="242"/>
      <c r="E416" s="221"/>
      <c r="F416" s="221"/>
      <c r="G416" s="221"/>
      <c r="H416" s="221"/>
      <c r="I416" s="221"/>
      <c r="J416" s="242"/>
      <c r="K416" s="242"/>
      <c r="L416" s="242"/>
      <c r="M416" s="242"/>
      <c r="N416" s="242"/>
      <c r="O416" s="218"/>
      <c r="P416" s="220"/>
      <c r="Q416" s="221"/>
      <c r="R416" s="48"/>
      <c r="S416" s="242"/>
      <c r="T416" s="242"/>
      <c r="U416" s="242"/>
      <c r="V416" s="242"/>
      <c r="W416" s="242"/>
      <c r="X416" s="172"/>
      <c r="Y416" s="143"/>
      <c r="Z416" s="143"/>
      <c r="AA416" s="222"/>
      <c r="AB416" s="143"/>
      <c r="AC416" s="50"/>
      <c r="AD416" s="172"/>
      <c r="AE416" s="172"/>
      <c r="AF416" s="143"/>
      <c r="AG416" s="30"/>
      <c r="AH416" s="31"/>
      <c r="AI416" s="29"/>
      <c r="AJ416" s="172"/>
      <c r="AK416" s="172"/>
      <c r="AL416" s="143"/>
      <c r="AM416" s="17"/>
      <c r="AN416" s="172"/>
      <c r="AO416" s="172"/>
      <c r="AP416" s="143"/>
      <c r="AQ416" s="20"/>
      <c r="AR416" s="223"/>
      <c r="AS416" s="223"/>
      <c r="AT416" s="224"/>
      <c r="AU416" s="14"/>
      <c r="AV416" s="225"/>
      <c r="AW416" s="225"/>
      <c r="AX416" s="226"/>
      <c r="AY416" s="2"/>
      <c r="AZ416" s="225"/>
      <c r="BA416" s="225"/>
      <c r="BB416" s="226"/>
      <c r="BC416" s="2"/>
      <c r="BD416" s="225"/>
      <c r="BE416" s="225"/>
      <c r="BF416" s="226"/>
      <c r="BG416" s="2"/>
      <c r="BH416" s="225"/>
      <c r="BI416" s="225"/>
      <c r="BJ416" s="226"/>
    </row>
    <row r="417" spans="1:62" s="1" customFormat="1" ht="15.75" hidden="1" x14ac:dyDescent="0.25">
      <c r="A417" s="133" t="s">
        <v>128</v>
      </c>
      <c r="B417" s="237"/>
      <c r="C417" s="237"/>
      <c r="D417" s="237"/>
      <c r="E417" s="133"/>
      <c r="F417" s="133"/>
      <c r="G417" s="133"/>
      <c r="H417" s="133"/>
      <c r="I417" s="133"/>
      <c r="J417" s="237"/>
      <c r="K417" s="237"/>
      <c r="L417" s="237"/>
      <c r="M417" s="237"/>
      <c r="N417" s="237"/>
      <c r="O417" s="245">
        <v>3498</v>
      </c>
      <c r="P417" s="241">
        <v>3987.72</v>
      </c>
      <c r="Q417" s="126">
        <v>0.06</v>
      </c>
      <c r="R417" s="48"/>
      <c r="S417" s="237"/>
      <c r="T417" s="237"/>
      <c r="U417" s="237"/>
      <c r="V417" s="237"/>
      <c r="W417" s="237"/>
      <c r="X417" s="172"/>
      <c r="Y417" s="143"/>
      <c r="Z417" s="143"/>
      <c r="AA417" s="222"/>
      <c r="AB417" s="143"/>
      <c r="AC417" s="50"/>
      <c r="AD417" s="172"/>
      <c r="AE417" s="172">
        <f t="shared" ref="AE417:AE439" si="1819">+AD417*$Y$5</f>
        <v>0</v>
      </c>
      <c r="AF417" s="172">
        <f t="shared" ref="AF417:AF439" si="1820">+AD417+AE417</f>
        <v>0</v>
      </c>
      <c r="AG417" s="30"/>
      <c r="AH417" s="31"/>
      <c r="AI417" s="29"/>
      <c r="AJ417" s="172"/>
      <c r="AK417" s="172">
        <f t="shared" ref="AK417:AK439" si="1821">+AJ417*$Y$5</f>
        <v>0</v>
      </c>
      <c r="AL417" s="172">
        <f t="shared" ref="AL417:AL439" si="1822">+AJ417+AK417</f>
        <v>0</v>
      </c>
      <c r="AM417" s="17"/>
      <c r="AN417" s="172"/>
      <c r="AO417" s="172">
        <f t="shared" ref="AO417:AO439" si="1823">+AN417*$Y$5</f>
        <v>0</v>
      </c>
      <c r="AP417" s="172">
        <f t="shared" ref="AP417:AP439" si="1824">+AN417+AO417</f>
        <v>0</v>
      </c>
      <c r="AQ417" s="20"/>
      <c r="AR417" s="223"/>
      <c r="AS417" s="223">
        <f t="shared" ref="AS417:AS439" si="1825">+AR417*$Y$5</f>
        <v>0</v>
      </c>
      <c r="AT417" s="223">
        <f t="shared" ref="AT417:AT439" si="1826">+AR417+AS417</f>
        <v>0</v>
      </c>
      <c r="AU417" s="14"/>
      <c r="AV417" s="225"/>
      <c r="AW417" s="225">
        <f t="shared" ref="AW417:AW439" si="1827">+AV417*$Y$5</f>
        <v>0</v>
      </c>
      <c r="AX417" s="225">
        <f t="shared" ref="AX417:AX439" si="1828">+AV417+AW417</f>
        <v>0</v>
      </c>
      <c r="AY417" s="2"/>
      <c r="AZ417" s="225"/>
      <c r="BA417" s="225">
        <f t="shared" ref="BA417:BA439" si="1829">+AZ417*$Y$5</f>
        <v>0</v>
      </c>
      <c r="BB417" s="225">
        <f t="shared" ref="BB417:BB439" si="1830">+AZ417+BA417</f>
        <v>0</v>
      </c>
      <c r="BC417" s="2"/>
      <c r="BD417" s="225"/>
      <c r="BE417" s="225">
        <f t="shared" ref="BE417:BE439" si="1831">+BD417*$Y$5</f>
        <v>0</v>
      </c>
      <c r="BF417" s="225">
        <f t="shared" ref="BF417:BF439" si="1832">+BD417+BE417</f>
        <v>0</v>
      </c>
      <c r="BG417" s="2"/>
      <c r="BH417" s="225"/>
      <c r="BI417" s="225">
        <f t="shared" ref="BI417:BI439" si="1833">+BH417*$Y$5</f>
        <v>0</v>
      </c>
      <c r="BJ417" s="225">
        <f t="shared" ref="BJ417:BJ439" si="1834">+BH417+BI417</f>
        <v>0</v>
      </c>
    </row>
    <row r="418" spans="1:62" s="1" customFormat="1" ht="15.75" hidden="1" x14ac:dyDescent="0.25">
      <c r="A418" s="133" t="s">
        <v>129</v>
      </c>
      <c r="B418" s="237"/>
      <c r="C418" s="237"/>
      <c r="D418" s="237"/>
      <c r="E418" s="133"/>
      <c r="F418" s="133"/>
      <c r="G418" s="133"/>
      <c r="H418" s="133"/>
      <c r="I418" s="133"/>
      <c r="J418" s="237"/>
      <c r="K418" s="237"/>
      <c r="L418" s="237"/>
      <c r="M418" s="237"/>
      <c r="N418" s="237"/>
      <c r="O418" s="245">
        <v>2650</v>
      </c>
      <c r="P418" s="241">
        <v>3021</v>
      </c>
      <c r="Q418" s="126">
        <v>0.06</v>
      </c>
      <c r="R418" s="48"/>
      <c r="S418" s="237"/>
      <c r="T418" s="237"/>
      <c r="U418" s="237"/>
      <c r="V418" s="237"/>
      <c r="W418" s="237"/>
      <c r="X418" s="172"/>
      <c r="Y418" s="143"/>
      <c r="Z418" s="143"/>
      <c r="AA418" s="222"/>
      <c r="AB418" s="143"/>
      <c r="AC418" s="50"/>
      <c r="AD418" s="172"/>
      <c r="AE418" s="172">
        <f t="shared" si="1819"/>
        <v>0</v>
      </c>
      <c r="AF418" s="172">
        <f t="shared" si="1820"/>
        <v>0</v>
      </c>
      <c r="AG418" s="30"/>
      <c r="AH418" s="31"/>
      <c r="AI418" s="29"/>
      <c r="AJ418" s="172"/>
      <c r="AK418" s="172">
        <f t="shared" si="1821"/>
        <v>0</v>
      </c>
      <c r="AL418" s="172">
        <f t="shared" si="1822"/>
        <v>0</v>
      </c>
      <c r="AM418" s="17"/>
      <c r="AN418" s="172"/>
      <c r="AO418" s="172">
        <f t="shared" si="1823"/>
        <v>0</v>
      </c>
      <c r="AP418" s="172">
        <f t="shared" si="1824"/>
        <v>0</v>
      </c>
      <c r="AQ418" s="20"/>
      <c r="AR418" s="78"/>
      <c r="AS418" s="78">
        <f t="shared" si="1825"/>
        <v>0</v>
      </c>
      <c r="AT418" s="78">
        <f t="shared" si="1826"/>
        <v>0</v>
      </c>
      <c r="AU418" s="14"/>
      <c r="AV418" s="79"/>
      <c r="AW418" s="79">
        <f t="shared" si="1827"/>
        <v>0</v>
      </c>
      <c r="AX418" s="79">
        <f t="shared" si="1828"/>
        <v>0</v>
      </c>
      <c r="AY418" s="2"/>
      <c r="AZ418" s="79"/>
      <c r="BA418" s="79">
        <f t="shared" si="1829"/>
        <v>0</v>
      </c>
      <c r="BB418" s="79">
        <f t="shared" si="1830"/>
        <v>0</v>
      </c>
      <c r="BC418" s="2"/>
      <c r="BD418" s="79"/>
      <c r="BE418" s="79">
        <f t="shared" si="1831"/>
        <v>0</v>
      </c>
      <c r="BF418" s="79">
        <f t="shared" si="1832"/>
        <v>0</v>
      </c>
      <c r="BG418" s="2"/>
      <c r="BH418" s="79"/>
      <c r="BI418" s="79">
        <f t="shared" si="1833"/>
        <v>0</v>
      </c>
      <c r="BJ418" s="79">
        <f t="shared" si="1834"/>
        <v>0</v>
      </c>
    </row>
    <row r="419" spans="1:62" s="1" customFormat="1" ht="15.75" hidden="1" x14ac:dyDescent="0.25">
      <c r="A419" s="133" t="s">
        <v>130</v>
      </c>
      <c r="B419" s="237"/>
      <c r="C419" s="237"/>
      <c r="D419" s="237"/>
      <c r="E419" s="133"/>
      <c r="F419" s="133"/>
      <c r="G419" s="133"/>
      <c r="H419" s="133"/>
      <c r="I419" s="133"/>
      <c r="J419" s="237"/>
      <c r="K419" s="237"/>
      <c r="L419" s="237"/>
      <c r="M419" s="237"/>
      <c r="N419" s="237"/>
      <c r="O419" s="245">
        <v>1590</v>
      </c>
      <c r="P419" s="241">
        <v>1812.6</v>
      </c>
      <c r="Q419" s="126">
        <v>0.06</v>
      </c>
      <c r="R419" s="48"/>
      <c r="S419" s="237"/>
      <c r="T419" s="237"/>
      <c r="U419" s="237"/>
      <c r="V419" s="237"/>
      <c r="W419" s="237"/>
      <c r="X419" s="172"/>
      <c r="Y419" s="143"/>
      <c r="Z419" s="143"/>
      <c r="AA419" s="222"/>
      <c r="AB419" s="143"/>
      <c r="AC419" s="50"/>
      <c r="AD419" s="172"/>
      <c r="AE419" s="172">
        <f t="shared" si="1819"/>
        <v>0</v>
      </c>
      <c r="AF419" s="172">
        <f t="shared" si="1820"/>
        <v>0</v>
      </c>
      <c r="AG419" s="30"/>
      <c r="AH419" s="31"/>
      <c r="AI419" s="29"/>
      <c r="AJ419" s="172"/>
      <c r="AK419" s="172">
        <f t="shared" si="1821"/>
        <v>0</v>
      </c>
      <c r="AL419" s="172">
        <f t="shared" si="1822"/>
        <v>0</v>
      </c>
      <c r="AM419" s="17"/>
      <c r="AN419" s="172"/>
      <c r="AO419" s="172">
        <f t="shared" si="1823"/>
        <v>0</v>
      </c>
      <c r="AP419" s="172">
        <f t="shared" si="1824"/>
        <v>0</v>
      </c>
      <c r="AQ419" s="20"/>
      <c r="AR419" s="78"/>
      <c r="AS419" s="78">
        <f t="shared" si="1825"/>
        <v>0</v>
      </c>
      <c r="AT419" s="78">
        <f t="shared" si="1826"/>
        <v>0</v>
      </c>
      <c r="AU419" s="14"/>
      <c r="AV419" s="79"/>
      <c r="AW419" s="79">
        <f t="shared" si="1827"/>
        <v>0</v>
      </c>
      <c r="AX419" s="79">
        <f t="shared" si="1828"/>
        <v>0</v>
      </c>
      <c r="AY419" s="2"/>
      <c r="AZ419" s="79"/>
      <c r="BA419" s="79">
        <f t="shared" si="1829"/>
        <v>0</v>
      </c>
      <c r="BB419" s="79">
        <f t="shared" si="1830"/>
        <v>0</v>
      </c>
      <c r="BC419" s="2"/>
      <c r="BD419" s="79"/>
      <c r="BE419" s="79">
        <f t="shared" si="1831"/>
        <v>0</v>
      </c>
      <c r="BF419" s="79">
        <f t="shared" si="1832"/>
        <v>0</v>
      </c>
      <c r="BG419" s="2"/>
      <c r="BH419" s="79"/>
      <c r="BI419" s="79">
        <f t="shared" si="1833"/>
        <v>0</v>
      </c>
      <c r="BJ419" s="79">
        <f t="shared" si="1834"/>
        <v>0</v>
      </c>
    </row>
    <row r="420" spans="1:62" s="1" customFormat="1" ht="15.75" hidden="1" x14ac:dyDescent="0.25">
      <c r="A420" s="133" t="s">
        <v>131</v>
      </c>
      <c r="B420" s="237"/>
      <c r="C420" s="237"/>
      <c r="D420" s="237"/>
      <c r="E420" s="133"/>
      <c r="F420" s="133"/>
      <c r="G420" s="133"/>
      <c r="H420" s="133"/>
      <c r="I420" s="133"/>
      <c r="J420" s="237"/>
      <c r="K420" s="237"/>
      <c r="L420" s="237"/>
      <c r="M420" s="237"/>
      <c r="N420" s="237"/>
      <c r="O420" s="245">
        <v>1590</v>
      </c>
      <c r="P420" s="241">
        <v>1812.6</v>
      </c>
      <c r="Q420" s="126">
        <v>0.06</v>
      </c>
      <c r="R420" s="48"/>
      <c r="S420" s="237"/>
      <c r="T420" s="237"/>
      <c r="U420" s="237"/>
      <c r="V420" s="237"/>
      <c r="W420" s="237"/>
      <c r="X420" s="172"/>
      <c r="Y420" s="143"/>
      <c r="Z420" s="143"/>
      <c r="AA420" s="222"/>
      <c r="AB420" s="143"/>
      <c r="AC420" s="50"/>
      <c r="AD420" s="172"/>
      <c r="AE420" s="172">
        <f t="shared" si="1819"/>
        <v>0</v>
      </c>
      <c r="AF420" s="172">
        <f t="shared" si="1820"/>
        <v>0</v>
      </c>
      <c r="AG420" s="30"/>
      <c r="AH420" s="31"/>
      <c r="AI420" s="29"/>
      <c r="AJ420" s="172"/>
      <c r="AK420" s="172">
        <f t="shared" si="1821"/>
        <v>0</v>
      </c>
      <c r="AL420" s="172">
        <f t="shared" si="1822"/>
        <v>0</v>
      </c>
      <c r="AM420" s="17"/>
      <c r="AN420" s="172"/>
      <c r="AO420" s="172">
        <f t="shared" si="1823"/>
        <v>0</v>
      </c>
      <c r="AP420" s="172">
        <f t="shared" si="1824"/>
        <v>0</v>
      </c>
      <c r="AQ420" s="20"/>
      <c r="AR420" s="78"/>
      <c r="AS420" s="78">
        <f t="shared" si="1825"/>
        <v>0</v>
      </c>
      <c r="AT420" s="78">
        <f t="shared" si="1826"/>
        <v>0</v>
      </c>
      <c r="AU420" s="14"/>
      <c r="AV420" s="79"/>
      <c r="AW420" s="79">
        <f t="shared" si="1827"/>
        <v>0</v>
      </c>
      <c r="AX420" s="79">
        <f t="shared" si="1828"/>
        <v>0</v>
      </c>
      <c r="AY420" s="2"/>
      <c r="AZ420" s="79"/>
      <c r="BA420" s="79">
        <f t="shared" si="1829"/>
        <v>0</v>
      </c>
      <c r="BB420" s="79">
        <f t="shared" si="1830"/>
        <v>0</v>
      </c>
      <c r="BC420" s="2"/>
      <c r="BD420" s="79"/>
      <c r="BE420" s="79">
        <f t="shared" si="1831"/>
        <v>0</v>
      </c>
      <c r="BF420" s="79">
        <f t="shared" si="1832"/>
        <v>0</v>
      </c>
      <c r="BG420" s="2"/>
      <c r="BH420" s="79"/>
      <c r="BI420" s="79">
        <f t="shared" si="1833"/>
        <v>0</v>
      </c>
      <c r="BJ420" s="79">
        <f t="shared" si="1834"/>
        <v>0</v>
      </c>
    </row>
    <row r="421" spans="1:62" s="1" customFormat="1" ht="15.75" hidden="1" x14ac:dyDescent="0.25">
      <c r="A421" s="133" t="s">
        <v>132</v>
      </c>
      <c r="B421" s="237"/>
      <c r="C421" s="237"/>
      <c r="D421" s="237"/>
      <c r="E421" s="133"/>
      <c r="F421" s="133"/>
      <c r="G421" s="133"/>
      <c r="H421" s="133"/>
      <c r="I421" s="133"/>
      <c r="J421" s="237"/>
      <c r="K421" s="237"/>
      <c r="L421" s="237"/>
      <c r="M421" s="237"/>
      <c r="N421" s="237"/>
      <c r="O421" s="245">
        <v>1590</v>
      </c>
      <c r="P421" s="241">
        <v>1812.6</v>
      </c>
      <c r="Q421" s="126">
        <v>0.06</v>
      </c>
      <c r="R421" s="48"/>
      <c r="S421" s="237"/>
      <c r="T421" s="237"/>
      <c r="U421" s="237"/>
      <c r="V421" s="237"/>
      <c r="W421" s="237"/>
      <c r="X421" s="172"/>
      <c r="Y421" s="143"/>
      <c r="Z421" s="143"/>
      <c r="AA421" s="222"/>
      <c r="AB421" s="143"/>
      <c r="AC421" s="50"/>
      <c r="AD421" s="172"/>
      <c r="AE421" s="172">
        <f t="shared" si="1819"/>
        <v>0</v>
      </c>
      <c r="AF421" s="172">
        <f t="shared" si="1820"/>
        <v>0</v>
      </c>
      <c r="AG421" s="30"/>
      <c r="AH421" s="31"/>
      <c r="AI421" s="29"/>
      <c r="AJ421" s="172"/>
      <c r="AK421" s="172">
        <f t="shared" si="1821"/>
        <v>0</v>
      </c>
      <c r="AL421" s="172">
        <f t="shared" si="1822"/>
        <v>0</v>
      </c>
      <c r="AM421" s="17"/>
      <c r="AN421" s="172"/>
      <c r="AO421" s="172">
        <f t="shared" si="1823"/>
        <v>0</v>
      </c>
      <c r="AP421" s="172">
        <f t="shared" si="1824"/>
        <v>0</v>
      </c>
      <c r="AQ421" s="20"/>
      <c r="AR421" s="78"/>
      <c r="AS421" s="78">
        <f t="shared" si="1825"/>
        <v>0</v>
      </c>
      <c r="AT421" s="78">
        <f t="shared" si="1826"/>
        <v>0</v>
      </c>
      <c r="AU421" s="14"/>
      <c r="AV421" s="79"/>
      <c r="AW421" s="79">
        <f t="shared" si="1827"/>
        <v>0</v>
      </c>
      <c r="AX421" s="79">
        <f t="shared" si="1828"/>
        <v>0</v>
      </c>
      <c r="AY421" s="2"/>
      <c r="AZ421" s="79"/>
      <c r="BA421" s="79">
        <f t="shared" si="1829"/>
        <v>0</v>
      </c>
      <c r="BB421" s="79">
        <f t="shared" si="1830"/>
        <v>0</v>
      </c>
      <c r="BC421" s="2"/>
      <c r="BD421" s="79"/>
      <c r="BE421" s="79">
        <f t="shared" si="1831"/>
        <v>0</v>
      </c>
      <c r="BF421" s="79">
        <f t="shared" si="1832"/>
        <v>0</v>
      </c>
      <c r="BG421" s="2"/>
      <c r="BH421" s="79"/>
      <c r="BI421" s="79">
        <f t="shared" si="1833"/>
        <v>0</v>
      </c>
      <c r="BJ421" s="79">
        <f t="shared" si="1834"/>
        <v>0</v>
      </c>
    </row>
    <row r="422" spans="1:62" s="1" customFormat="1" ht="15.75" hidden="1" x14ac:dyDescent="0.25">
      <c r="A422" s="133" t="s">
        <v>133</v>
      </c>
      <c r="B422" s="237"/>
      <c r="C422" s="237"/>
      <c r="D422" s="237"/>
      <c r="E422" s="133"/>
      <c r="F422" s="133"/>
      <c r="G422" s="133"/>
      <c r="H422" s="133"/>
      <c r="I422" s="133"/>
      <c r="J422" s="237"/>
      <c r="K422" s="237"/>
      <c r="L422" s="237"/>
      <c r="M422" s="237"/>
      <c r="N422" s="237"/>
      <c r="O422" s="245">
        <v>1590</v>
      </c>
      <c r="P422" s="241">
        <v>1812.6</v>
      </c>
      <c r="Q422" s="126">
        <v>0.06</v>
      </c>
      <c r="R422" s="48"/>
      <c r="S422" s="237"/>
      <c r="T422" s="237"/>
      <c r="U422" s="237"/>
      <c r="V422" s="237"/>
      <c r="W422" s="237"/>
      <c r="X422" s="172"/>
      <c r="Y422" s="143"/>
      <c r="Z422" s="143"/>
      <c r="AA422" s="222"/>
      <c r="AB422" s="143"/>
      <c r="AC422" s="50"/>
      <c r="AD422" s="172"/>
      <c r="AE422" s="172">
        <f t="shared" si="1819"/>
        <v>0</v>
      </c>
      <c r="AF422" s="172">
        <f t="shared" si="1820"/>
        <v>0</v>
      </c>
      <c r="AG422" s="30"/>
      <c r="AH422" s="31"/>
      <c r="AI422" s="29"/>
      <c r="AJ422" s="172"/>
      <c r="AK422" s="172">
        <f t="shared" si="1821"/>
        <v>0</v>
      </c>
      <c r="AL422" s="172">
        <f t="shared" si="1822"/>
        <v>0</v>
      </c>
      <c r="AM422" s="17"/>
      <c r="AN422" s="172"/>
      <c r="AO422" s="172">
        <f t="shared" si="1823"/>
        <v>0</v>
      </c>
      <c r="AP422" s="172">
        <f t="shared" si="1824"/>
        <v>0</v>
      </c>
      <c r="AQ422" s="20"/>
      <c r="AR422" s="78"/>
      <c r="AS422" s="78">
        <f t="shared" si="1825"/>
        <v>0</v>
      </c>
      <c r="AT422" s="78">
        <f t="shared" si="1826"/>
        <v>0</v>
      </c>
      <c r="AU422" s="14"/>
      <c r="AV422" s="79"/>
      <c r="AW422" s="79">
        <f t="shared" si="1827"/>
        <v>0</v>
      </c>
      <c r="AX422" s="79">
        <f t="shared" si="1828"/>
        <v>0</v>
      </c>
      <c r="AY422" s="2"/>
      <c r="AZ422" s="79"/>
      <c r="BA422" s="79">
        <f t="shared" si="1829"/>
        <v>0</v>
      </c>
      <c r="BB422" s="79">
        <f t="shared" si="1830"/>
        <v>0</v>
      </c>
      <c r="BC422" s="2"/>
      <c r="BD422" s="79"/>
      <c r="BE422" s="79">
        <f t="shared" si="1831"/>
        <v>0</v>
      </c>
      <c r="BF422" s="79">
        <f t="shared" si="1832"/>
        <v>0</v>
      </c>
      <c r="BG422" s="2"/>
      <c r="BH422" s="79"/>
      <c r="BI422" s="79">
        <f t="shared" si="1833"/>
        <v>0</v>
      </c>
      <c r="BJ422" s="79">
        <f t="shared" si="1834"/>
        <v>0</v>
      </c>
    </row>
    <row r="423" spans="1:62" s="1" customFormat="1" ht="30" hidden="1" x14ac:dyDescent="0.25">
      <c r="A423" s="252" t="s">
        <v>134</v>
      </c>
      <c r="B423" s="253"/>
      <c r="C423" s="253"/>
      <c r="D423" s="253"/>
      <c r="E423" s="252"/>
      <c r="F423" s="252"/>
      <c r="G423" s="252"/>
      <c r="H423" s="252"/>
      <c r="I423" s="252"/>
      <c r="J423" s="253"/>
      <c r="K423" s="253"/>
      <c r="L423" s="253"/>
      <c r="M423" s="253"/>
      <c r="N423" s="253"/>
      <c r="O423" s="203">
        <v>127.2</v>
      </c>
      <c r="P423" s="133">
        <v>145.01</v>
      </c>
      <c r="Q423" s="126">
        <v>0.06</v>
      </c>
      <c r="R423" s="48"/>
      <c r="S423" s="253"/>
      <c r="T423" s="253"/>
      <c r="U423" s="253"/>
      <c r="V423" s="253"/>
      <c r="W423" s="253"/>
      <c r="X423" s="172"/>
      <c r="Y423" s="143"/>
      <c r="Z423" s="143"/>
      <c r="AA423" s="222"/>
      <c r="AB423" s="143"/>
      <c r="AC423" s="50"/>
      <c r="AD423" s="172"/>
      <c r="AE423" s="172">
        <f t="shared" si="1819"/>
        <v>0</v>
      </c>
      <c r="AF423" s="172">
        <f t="shared" si="1820"/>
        <v>0</v>
      </c>
      <c r="AG423" s="30"/>
      <c r="AH423" s="31"/>
      <c r="AI423" s="29"/>
      <c r="AJ423" s="172"/>
      <c r="AK423" s="172">
        <f t="shared" si="1821"/>
        <v>0</v>
      </c>
      <c r="AL423" s="172">
        <f t="shared" si="1822"/>
        <v>0</v>
      </c>
      <c r="AM423" s="17"/>
      <c r="AN423" s="172"/>
      <c r="AO423" s="172">
        <f t="shared" si="1823"/>
        <v>0</v>
      </c>
      <c r="AP423" s="172">
        <f t="shared" si="1824"/>
        <v>0</v>
      </c>
      <c r="AQ423" s="20"/>
      <c r="AR423" s="78"/>
      <c r="AS423" s="78">
        <f t="shared" si="1825"/>
        <v>0</v>
      </c>
      <c r="AT423" s="78">
        <f t="shared" si="1826"/>
        <v>0</v>
      </c>
      <c r="AU423" s="14"/>
      <c r="AV423" s="79"/>
      <c r="AW423" s="79">
        <f t="shared" si="1827"/>
        <v>0</v>
      </c>
      <c r="AX423" s="79">
        <f t="shared" si="1828"/>
        <v>0</v>
      </c>
      <c r="AY423" s="2"/>
      <c r="AZ423" s="79"/>
      <c r="BA423" s="79">
        <f t="shared" si="1829"/>
        <v>0</v>
      </c>
      <c r="BB423" s="79">
        <f t="shared" si="1830"/>
        <v>0</v>
      </c>
      <c r="BC423" s="2"/>
      <c r="BD423" s="79"/>
      <c r="BE423" s="79">
        <f t="shared" si="1831"/>
        <v>0</v>
      </c>
      <c r="BF423" s="79">
        <f t="shared" si="1832"/>
        <v>0</v>
      </c>
      <c r="BG423" s="2"/>
      <c r="BH423" s="79"/>
      <c r="BI423" s="79">
        <f t="shared" si="1833"/>
        <v>0</v>
      </c>
      <c r="BJ423" s="79">
        <f t="shared" si="1834"/>
        <v>0</v>
      </c>
    </row>
    <row r="424" spans="1:62" s="1" customFormat="1" ht="30" hidden="1" x14ac:dyDescent="0.25">
      <c r="A424" s="252" t="s">
        <v>134</v>
      </c>
      <c r="B424" s="253"/>
      <c r="C424" s="253"/>
      <c r="D424" s="253"/>
      <c r="E424" s="252"/>
      <c r="F424" s="252"/>
      <c r="G424" s="252"/>
      <c r="H424" s="252"/>
      <c r="I424" s="252"/>
      <c r="J424" s="253"/>
      <c r="K424" s="253"/>
      <c r="L424" s="253"/>
      <c r="M424" s="253"/>
      <c r="N424" s="253"/>
      <c r="O424" s="203">
        <v>190.8</v>
      </c>
      <c r="P424" s="133">
        <v>217.51</v>
      </c>
      <c r="Q424" s="126">
        <v>0.06</v>
      </c>
      <c r="R424" s="48"/>
      <c r="S424" s="253"/>
      <c r="T424" s="253"/>
      <c r="U424" s="253"/>
      <c r="V424" s="253"/>
      <c r="W424" s="253"/>
      <c r="X424" s="172"/>
      <c r="Y424" s="143"/>
      <c r="Z424" s="143"/>
      <c r="AA424" s="222"/>
      <c r="AB424" s="143"/>
      <c r="AC424" s="50"/>
      <c r="AD424" s="172"/>
      <c r="AE424" s="172">
        <f t="shared" si="1819"/>
        <v>0</v>
      </c>
      <c r="AF424" s="172">
        <f t="shared" si="1820"/>
        <v>0</v>
      </c>
      <c r="AG424" s="30"/>
      <c r="AH424" s="31"/>
      <c r="AI424" s="29"/>
      <c r="AJ424" s="172"/>
      <c r="AK424" s="172">
        <f t="shared" si="1821"/>
        <v>0</v>
      </c>
      <c r="AL424" s="172">
        <f t="shared" si="1822"/>
        <v>0</v>
      </c>
      <c r="AM424" s="17"/>
      <c r="AN424" s="172"/>
      <c r="AO424" s="172">
        <f t="shared" si="1823"/>
        <v>0</v>
      </c>
      <c r="AP424" s="172">
        <f t="shared" si="1824"/>
        <v>0</v>
      </c>
      <c r="AQ424" s="20"/>
      <c r="AR424" s="78"/>
      <c r="AS424" s="78">
        <f t="shared" si="1825"/>
        <v>0</v>
      </c>
      <c r="AT424" s="78">
        <f t="shared" si="1826"/>
        <v>0</v>
      </c>
      <c r="AU424" s="14"/>
      <c r="AV424" s="79"/>
      <c r="AW424" s="79">
        <f t="shared" si="1827"/>
        <v>0</v>
      </c>
      <c r="AX424" s="79">
        <f t="shared" si="1828"/>
        <v>0</v>
      </c>
      <c r="AY424" s="2"/>
      <c r="AZ424" s="79"/>
      <c r="BA424" s="79">
        <f t="shared" si="1829"/>
        <v>0</v>
      </c>
      <c r="BB424" s="79">
        <f t="shared" si="1830"/>
        <v>0</v>
      </c>
      <c r="BC424" s="2"/>
      <c r="BD424" s="79"/>
      <c r="BE424" s="79">
        <f t="shared" si="1831"/>
        <v>0</v>
      </c>
      <c r="BF424" s="79">
        <f t="shared" si="1832"/>
        <v>0</v>
      </c>
      <c r="BG424" s="2"/>
      <c r="BH424" s="79"/>
      <c r="BI424" s="79">
        <f t="shared" si="1833"/>
        <v>0</v>
      </c>
      <c r="BJ424" s="79">
        <f t="shared" si="1834"/>
        <v>0</v>
      </c>
    </row>
    <row r="425" spans="1:62" s="1" customFormat="1" ht="30" hidden="1" x14ac:dyDescent="0.25">
      <c r="A425" s="252" t="s">
        <v>135</v>
      </c>
      <c r="B425" s="253"/>
      <c r="C425" s="253"/>
      <c r="D425" s="253"/>
      <c r="E425" s="252"/>
      <c r="F425" s="252"/>
      <c r="G425" s="252"/>
      <c r="H425" s="252"/>
      <c r="I425" s="252"/>
      <c r="J425" s="253"/>
      <c r="K425" s="253"/>
      <c r="L425" s="253"/>
      <c r="M425" s="253"/>
      <c r="N425" s="253"/>
      <c r="O425" s="203">
        <v>265</v>
      </c>
      <c r="P425" s="133">
        <v>302.10000000000002</v>
      </c>
      <c r="Q425" s="126">
        <v>0.06</v>
      </c>
      <c r="R425" s="48"/>
      <c r="S425" s="253"/>
      <c r="T425" s="253"/>
      <c r="U425" s="253"/>
      <c r="V425" s="253"/>
      <c r="W425" s="253"/>
      <c r="X425" s="172"/>
      <c r="Y425" s="143"/>
      <c r="Z425" s="143"/>
      <c r="AA425" s="222"/>
      <c r="AB425" s="143"/>
      <c r="AC425" s="50"/>
      <c r="AD425" s="172"/>
      <c r="AE425" s="172">
        <f t="shared" si="1819"/>
        <v>0</v>
      </c>
      <c r="AF425" s="172">
        <f t="shared" si="1820"/>
        <v>0</v>
      </c>
      <c r="AG425" s="30"/>
      <c r="AH425" s="31"/>
      <c r="AI425" s="29"/>
      <c r="AJ425" s="172"/>
      <c r="AK425" s="172">
        <f t="shared" si="1821"/>
        <v>0</v>
      </c>
      <c r="AL425" s="172">
        <f t="shared" si="1822"/>
        <v>0</v>
      </c>
      <c r="AM425" s="17"/>
      <c r="AN425" s="172"/>
      <c r="AO425" s="172">
        <f t="shared" si="1823"/>
        <v>0</v>
      </c>
      <c r="AP425" s="172">
        <f t="shared" si="1824"/>
        <v>0</v>
      </c>
      <c r="AQ425" s="20"/>
      <c r="AR425" s="78"/>
      <c r="AS425" s="78">
        <f t="shared" si="1825"/>
        <v>0</v>
      </c>
      <c r="AT425" s="78">
        <f t="shared" si="1826"/>
        <v>0</v>
      </c>
      <c r="AU425" s="14"/>
      <c r="AV425" s="79"/>
      <c r="AW425" s="79">
        <f t="shared" si="1827"/>
        <v>0</v>
      </c>
      <c r="AX425" s="79">
        <f t="shared" si="1828"/>
        <v>0</v>
      </c>
      <c r="AY425" s="2"/>
      <c r="AZ425" s="79"/>
      <c r="BA425" s="79">
        <f t="shared" si="1829"/>
        <v>0</v>
      </c>
      <c r="BB425" s="79">
        <f t="shared" si="1830"/>
        <v>0</v>
      </c>
      <c r="BC425" s="2"/>
      <c r="BD425" s="79"/>
      <c r="BE425" s="79">
        <f t="shared" si="1831"/>
        <v>0</v>
      </c>
      <c r="BF425" s="79">
        <f t="shared" si="1832"/>
        <v>0</v>
      </c>
      <c r="BG425" s="2"/>
      <c r="BH425" s="79"/>
      <c r="BI425" s="79">
        <f t="shared" si="1833"/>
        <v>0</v>
      </c>
      <c r="BJ425" s="79">
        <f t="shared" si="1834"/>
        <v>0</v>
      </c>
    </row>
    <row r="426" spans="1:62" s="1" customFormat="1" ht="15.75" hidden="1" x14ac:dyDescent="0.25">
      <c r="A426" s="133" t="s">
        <v>136</v>
      </c>
      <c r="B426" s="237"/>
      <c r="C426" s="237"/>
      <c r="D426" s="237"/>
      <c r="E426" s="133"/>
      <c r="F426" s="133"/>
      <c r="G426" s="133"/>
      <c r="H426" s="133"/>
      <c r="I426" s="133"/>
      <c r="J426" s="237"/>
      <c r="K426" s="237"/>
      <c r="L426" s="237"/>
      <c r="M426" s="237"/>
      <c r="N426" s="237"/>
      <c r="O426" s="203">
        <v>530</v>
      </c>
      <c r="P426" s="133">
        <v>604.20000000000005</v>
      </c>
      <c r="Q426" s="126">
        <v>0.06</v>
      </c>
      <c r="R426" s="48"/>
      <c r="S426" s="237"/>
      <c r="T426" s="237"/>
      <c r="U426" s="237"/>
      <c r="V426" s="237"/>
      <c r="W426" s="237"/>
      <c r="X426" s="172"/>
      <c r="Y426" s="143"/>
      <c r="Z426" s="143"/>
      <c r="AA426" s="222"/>
      <c r="AB426" s="143"/>
      <c r="AC426" s="50"/>
      <c r="AD426" s="172"/>
      <c r="AE426" s="172">
        <f t="shared" si="1819"/>
        <v>0</v>
      </c>
      <c r="AF426" s="172">
        <f t="shared" si="1820"/>
        <v>0</v>
      </c>
      <c r="AG426" s="30"/>
      <c r="AH426" s="31"/>
      <c r="AI426" s="29"/>
      <c r="AJ426" s="172"/>
      <c r="AK426" s="172">
        <f t="shared" si="1821"/>
        <v>0</v>
      </c>
      <c r="AL426" s="172">
        <f t="shared" si="1822"/>
        <v>0</v>
      </c>
      <c r="AM426" s="17"/>
      <c r="AN426" s="172"/>
      <c r="AO426" s="172">
        <f t="shared" si="1823"/>
        <v>0</v>
      </c>
      <c r="AP426" s="172">
        <f t="shared" si="1824"/>
        <v>0</v>
      </c>
      <c r="AQ426" s="20"/>
      <c r="AR426" s="78"/>
      <c r="AS426" s="78">
        <f t="shared" si="1825"/>
        <v>0</v>
      </c>
      <c r="AT426" s="78">
        <f t="shared" si="1826"/>
        <v>0</v>
      </c>
      <c r="AU426" s="14"/>
      <c r="AV426" s="79"/>
      <c r="AW426" s="79">
        <f t="shared" si="1827"/>
        <v>0</v>
      </c>
      <c r="AX426" s="79">
        <f t="shared" si="1828"/>
        <v>0</v>
      </c>
      <c r="AY426" s="2"/>
      <c r="AZ426" s="79"/>
      <c r="BA426" s="79">
        <f t="shared" si="1829"/>
        <v>0</v>
      </c>
      <c r="BB426" s="79">
        <f t="shared" si="1830"/>
        <v>0</v>
      </c>
      <c r="BC426" s="2"/>
      <c r="BD426" s="79"/>
      <c r="BE426" s="79">
        <f t="shared" si="1831"/>
        <v>0</v>
      </c>
      <c r="BF426" s="79">
        <f t="shared" si="1832"/>
        <v>0</v>
      </c>
      <c r="BG426" s="2"/>
      <c r="BH426" s="79"/>
      <c r="BI426" s="79">
        <f t="shared" si="1833"/>
        <v>0</v>
      </c>
      <c r="BJ426" s="79">
        <f t="shared" si="1834"/>
        <v>0</v>
      </c>
    </row>
    <row r="427" spans="1:62" ht="15.75" hidden="1" x14ac:dyDescent="0.25">
      <c r="A427" s="133" t="s">
        <v>137</v>
      </c>
      <c r="B427" s="237"/>
      <c r="C427" s="237"/>
      <c r="D427" s="237"/>
      <c r="E427" s="133"/>
      <c r="F427" s="133"/>
      <c r="G427" s="133"/>
      <c r="H427" s="133"/>
      <c r="I427" s="133"/>
      <c r="J427" s="237"/>
      <c r="K427" s="237"/>
      <c r="L427" s="237"/>
      <c r="M427" s="237"/>
      <c r="N427" s="237"/>
      <c r="O427" s="203">
        <v>95.4</v>
      </c>
      <c r="P427" s="133">
        <v>108.76</v>
      </c>
      <c r="Q427" s="126">
        <v>0.06</v>
      </c>
      <c r="R427" s="48"/>
      <c r="S427" s="237"/>
      <c r="T427" s="237"/>
      <c r="U427" s="237"/>
      <c r="V427" s="237"/>
      <c r="W427" s="237"/>
      <c r="X427" s="172"/>
      <c r="Y427" s="143"/>
      <c r="Z427" s="143"/>
      <c r="AA427" s="222"/>
      <c r="AB427" s="143"/>
      <c r="AC427" s="50"/>
      <c r="AD427" s="172"/>
      <c r="AE427" s="172">
        <f t="shared" si="1819"/>
        <v>0</v>
      </c>
      <c r="AF427" s="172">
        <f t="shared" si="1820"/>
        <v>0</v>
      </c>
      <c r="AG427" s="30"/>
      <c r="AH427" s="31"/>
      <c r="AI427" s="29"/>
      <c r="AJ427" s="172"/>
      <c r="AK427" s="172">
        <f t="shared" si="1821"/>
        <v>0</v>
      </c>
      <c r="AL427" s="172">
        <f t="shared" si="1822"/>
        <v>0</v>
      </c>
      <c r="AN427" s="172"/>
      <c r="AO427" s="172">
        <f t="shared" si="1823"/>
        <v>0</v>
      </c>
      <c r="AP427" s="172">
        <f t="shared" si="1824"/>
        <v>0</v>
      </c>
      <c r="AQ427" s="20"/>
      <c r="AR427" s="78"/>
      <c r="AS427" s="78">
        <f t="shared" si="1825"/>
        <v>0</v>
      </c>
      <c r="AT427" s="78">
        <f t="shared" si="1826"/>
        <v>0</v>
      </c>
      <c r="AV427" s="79"/>
      <c r="AW427" s="79">
        <f t="shared" si="1827"/>
        <v>0</v>
      </c>
      <c r="AX427" s="79">
        <f t="shared" si="1828"/>
        <v>0</v>
      </c>
      <c r="AZ427" s="79"/>
      <c r="BA427" s="79">
        <f t="shared" si="1829"/>
        <v>0</v>
      </c>
      <c r="BB427" s="79">
        <f t="shared" si="1830"/>
        <v>0</v>
      </c>
      <c r="BD427" s="79"/>
      <c r="BE427" s="79">
        <f t="shared" si="1831"/>
        <v>0</v>
      </c>
      <c r="BF427" s="79">
        <f t="shared" si="1832"/>
        <v>0</v>
      </c>
      <c r="BH427" s="79"/>
      <c r="BI427" s="79">
        <f t="shared" si="1833"/>
        <v>0</v>
      </c>
      <c r="BJ427" s="79">
        <f t="shared" si="1834"/>
        <v>0</v>
      </c>
    </row>
    <row r="428" spans="1:62" ht="15.75" hidden="1" x14ac:dyDescent="0.25">
      <c r="A428" s="133" t="s">
        <v>138</v>
      </c>
      <c r="B428" s="237"/>
      <c r="C428" s="237"/>
      <c r="D428" s="237"/>
      <c r="E428" s="133"/>
      <c r="F428" s="133"/>
      <c r="G428" s="133"/>
      <c r="H428" s="133"/>
      <c r="I428" s="133"/>
      <c r="J428" s="237"/>
      <c r="K428" s="237"/>
      <c r="L428" s="237"/>
      <c r="M428" s="237"/>
      <c r="N428" s="237"/>
      <c r="O428" s="203">
        <v>265</v>
      </c>
      <c r="P428" s="133">
        <v>302.10000000000002</v>
      </c>
      <c r="Q428" s="126">
        <v>0.06</v>
      </c>
      <c r="R428" s="48"/>
      <c r="S428" s="237"/>
      <c r="T428" s="237"/>
      <c r="U428" s="237"/>
      <c r="V428" s="237"/>
      <c r="W428" s="237"/>
      <c r="X428" s="172"/>
      <c r="Y428" s="143"/>
      <c r="Z428" s="143"/>
      <c r="AA428" s="222"/>
      <c r="AB428" s="143"/>
      <c r="AC428" s="50"/>
      <c r="AD428" s="172"/>
      <c r="AE428" s="172">
        <f t="shared" si="1819"/>
        <v>0</v>
      </c>
      <c r="AF428" s="172">
        <f t="shared" si="1820"/>
        <v>0</v>
      </c>
      <c r="AG428" s="30"/>
      <c r="AH428" s="31"/>
      <c r="AI428" s="29"/>
      <c r="AJ428" s="172"/>
      <c r="AK428" s="172">
        <f t="shared" si="1821"/>
        <v>0</v>
      </c>
      <c r="AL428" s="172">
        <f t="shared" si="1822"/>
        <v>0</v>
      </c>
      <c r="AN428" s="172"/>
      <c r="AO428" s="172">
        <f t="shared" si="1823"/>
        <v>0</v>
      </c>
      <c r="AP428" s="172">
        <f t="shared" si="1824"/>
        <v>0</v>
      </c>
      <c r="AQ428" s="20"/>
      <c r="AR428" s="78"/>
      <c r="AS428" s="78">
        <f t="shared" si="1825"/>
        <v>0</v>
      </c>
      <c r="AT428" s="78">
        <f t="shared" si="1826"/>
        <v>0</v>
      </c>
      <c r="AV428" s="79"/>
      <c r="AW428" s="79">
        <f t="shared" si="1827"/>
        <v>0</v>
      </c>
      <c r="AX428" s="79">
        <f t="shared" si="1828"/>
        <v>0</v>
      </c>
      <c r="AZ428" s="79"/>
      <c r="BA428" s="79">
        <f t="shared" si="1829"/>
        <v>0</v>
      </c>
      <c r="BB428" s="79">
        <f t="shared" si="1830"/>
        <v>0</v>
      </c>
      <c r="BD428" s="79"/>
      <c r="BE428" s="79">
        <f t="shared" si="1831"/>
        <v>0</v>
      </c>
      <c r="BF428" s="79">
        <f t="shared" si="1832"/>
        <v>0</v>
      </c>
      <c r="BH428" s="79"/>
      <c r="BI428" s="79">
        <f t="shared" si="1833"/>
        <v>0</v>
      </c>
      <c r="BJ428" s="79">
        <f t="shared" si="1834"/>
        <v>0</v>
      </c>
    </row>
    <row r="429" spans="1:62" ht="15.75" hidden="1" x14ac:dyDescent="0.25">
      <c r="A429" s="133" t="s">
        <v>139</v>
      </c>
      <c r="B429" s="237"/>
      <c r="C429" s="237"/>
      <c r="D429" s="237"/>
      <c r="E429" s="133"/>
      <c r="F429" s="133"/>
      <c r="G429" s="133"/>
      <c r="H429" s="133"/>
      <c r="I429" s="133"/>
      <c r="J429" s="237"/>
      <c r="K429" s="237"/>
      <c r="L429" s="237"/>
      <c r="M429" s="237"/>
      <c r="N429" s="237"/>
      <c r="O429" s="203">
        <v>265</v>
      </c>
      <c r="P429" s="133">
        <v>302.10000000000002</v>
      </c>
      <c r="Q429" s="126">
        <v>0.06</v>
      </c>
      <c r="R429" s="48"/>
      <c r="S429" s="237"/>
      <c r="T429" s="237"/>
      <c r="U429" s="237"/>
      <c r="V429" s="237"/>
      <c r="W429" s="237"/>
      <c r="X429" s="172"/>
      <c r="Y429" s="143"/>
      <c r="Z429" s="143"/>
      <c r="AA429" s="222"/>
      <c r="AB429" s="143"/>
      <c r="AC429" s="50"/>
      <c r="AD429" s="172"/>
      <c r="AE429" s="172">
        <f t="shared" si="1819"/>
        <v>0</v>
      </c>
      <c r="AF429" s="172">
        <f t="shared" si="1820"/>
        <v>0</v>
      </c>
      <c r="AG429" s="30"/>
      <c r="AH429" s="31"/>
      <c r="AI429" s="29"/>
      <c r="AJ429" s="172"/>
      <c r="AK429" s="172">
        <f t="shared" si="1821"/>
        <v>0</v>
      </c>
      <c r="AL429" s="172">
        <f t="shared" si="1822"/>
        <v>0</v>
      </c>
      <c r="AN429" s="172"/>
      <c r="AO429" s="172">
        <f t="shared" si="1823"/>
        <v>0</v>
      </c>
      <c r="AP429" s="172">
        <f t="shared" si="1824"/>
        <v>0</v>
      </c>
      <c r="AQ429" s="20"/>
      <c r="AR429" s="78"/>
      <c r="AS429" s="78">
        <f t="shared" si="1825"/>
        <v>0</v>
      </c>
      <c r="AT429" s="78">
        <f t="shared" si="1826"/>
        <v>0</v>
      </c>
      <c r="AV429" s="79"/>
      <c r="AW429" s="79">
        <f t="shared" si="1827"/>
        <v>0</v>
      </c>
      <c r="AX429" s="79">
        <f t="shared" si="1828"/>
        <v>0</v>
      </c>
      <c r="AZ429" s="79"/>
      <c r="BA429" s="79">
        <f t="shared" si="1829"/>
        <v>0</v>
      </c>
      <c r="BB429" s="79">
        <f t="shared" si="1830"/>
        <v>0</v>
      </c>
      <c r="BD429" s="79"/>
      <c r="BE429" s="79">
        <f t="shared" si="1831"/>
        <v>0</v>
      </c>
      <c r="BF429" s="79">
        <f t="shared" si="1832"/>
        <v>0</v>
      </c>
      <c r="BH429" s="79"/>
      <c r="BI429" s="79">
        <f t="shared" si="1833"/>
        <v>0</v>
      </c>
      <c r="BJ429" s="79">
        <f t="shared" si="1834"/>
        <v>0</v>
      </c>
    </row>
    <row r="430" spans="1:62" ht="15.75" hidden="1" x14ac:dyDescent="0.25">
      <c r="A430" s="133" t="s">
        <v>140</v>
      </c>
      <c r="B430" s="237"/>
      <c r="C430" s="237"/>
      <c r="D430" s="237"/>
      <c r="E430" s="133"/>
      <c r="F430" s="133"/>
      <c r="G430" s="133"/>
      <c r="H430" s="133"/>
      <c r="I430" s="133"/>
      <c r="J430" s="237"/>
      <c r="K430" s="237"/>
      <c r="L430" s="237"/>
      <c r="M430" s="237"/>
      <c r="N430" s="237"/>
      <c r="O430" s="245">
        <v>1113</v>
      </c>
      <c r="P430" s="241">
        <v>1268.82</v>
      </c>
      <c r="Q430" s="126">
        <v>0.06</v>
      </c>
      <c r="R430" s="48"/>
      <c r="S430" s="237"/>
      <c r="T430" s="237"/>
      <c r="U430" s="237"/>
      <c r="V430" s="237"/>
      <c r="W430" s="237"/>
      <c r="X430" s="172"/>
      <c r="Y430" s="143"/>
      <c r="Z430" s="143"/>
      <c r="AA430" s="222"/>
      <c r="AB430" s="143"/>
      <c r="AC430" s="50"/>
      <c r="AD430" s="172"/>
      <c r="AE430" s="172">
        <f t="shared" si="1819"/>
        <v>0</v>
      </c>
      <c r="AF430" s="172">
        <f t="shared" si="1820"/>
        <v>0</v>
      </c>
      <c r="AG430" s="30"/>
      <c r="AH430" s="31"/>
      <c r="AI430" s="29"/>
      <c r="AJ430" s="172"/>
      <c r="AK430" s="172">
        <f t="shared" si="1821"/>
        <v>0</v>
      </c>
      <c r="AL430" s="172">
        <f t="shared" si="1822"/>
        <v>0</v>
      </c>
      <c r="AN430" s="172"/>
      <c r="AO430" s="172">
        <f t="shared" si="1823"/>
        <v>0</v>
      </c>
      <c r="AP430" s="172">
        <f t="shared" si="1824"/>
        <v>0</v>
      </c>
      <c r="AQ430" s="20"/>
      <c r="AR430" s="78"/>
      <c r="AS430" s="78">
        <f t="shared" si="1825"/>
        <v>0</v>
      </c>
      <c r="AT430" s="78">
        <f t="shared" si="1826"/>
        <v>0</v>
      </c>
      <c r="AV430" s="79"/>
      <c r="AW430" s="79">
        <f t="shared" si="1827"/>
        <v>0</v>
      </c>
      <c r="AX430" s="79">
        <f t="shared" si="1828"/>
        <v>0</v>
      </c>
      <c r="AZ430" s="79"/>
      <c r="BA430" s="79">
        <f t="shared" si="1829"/>
        <v>0</v>
      </c>
      <c r="BB430" s="79">
        <f t="shared" si="1830"/>
        <v>0</v>
      </c>
      <c r="BD430" s="79"/>
      <c r="BE430" s="79">
        <f t="shared" si="1831"/>
        <v>0</v>
      </c>
      <c r="BF430" s="79">
        <f t="shared" si="1832"/>
        <v>0</v>
      </c>
      <c r="BH430" s="79"/>
      <c r="BI430" s="79">
        <f t="shared" si="1833"/>
        <v>0</v>
      </c>
      <c r="BJ430" s="79">
        <f t="shared" si="1834"/>
        <v>0</v>
      </c>
    </row>
    <row r="431" spans="1:62" ht="15.75" hidden="1" x14ac:dyDescent="0.25">
      <c r="A431" s="133" t="s">
        <v>141</v>
      </c>
      <c r="B431" s="237"/>
      <c r="C431" s="237"/>
      <c r="D431" s="237"/>
      <c r="E431" s="133"/>
      <c r="F431" s="133"/>
      <c r="G431" s="133"/>
      <c r="H431" s="133"/>
      <c r="I431" s="133"/>
      <c r="J431" s="237"/>
      <c r="K431" s="237"/>
      <c r="L431" s="237"/>
      <c r="M431" s="237"/>
      <c r="N431" s="237"/>
      <c r="O431" s="203">
        <v>137.80000000000001</v>
      </c>
      <c r="P431" s="133">
        <v>157.09</v>
      </c>
      <c r="Q431" s="126">
        <v>0.06</v>
      </c>
      <c r="R431" s="48"/>
      <c r="S431" s="237"/>
      <c r="T431" s="237"/>
      <c r="U431" s="237"/>
      <c r="V431" s="237"/>
      <c r="W431" s="237"/>
      <c r="X431" s="172"/>
      <c r="Y431" s="143"/>
      <c r="Z431" s="143"/>
      <c r="AA431" s="222"/>
      <c r="AB431" s="143"/>
      <c r="AC431" s="50"/>
      <c r="AD431" s="172"/>
      <c r="AE431" s="172">
        <f t="shared" si="1819"/>
        <v>0</v>
      </c>
      <c r="AF431" s="172">
        <f t="shared" si="1820"/>
        <v>0</v>
      </c>
      <c r="AG431" s="30"/>
      <c r="AH431" s="31"/>
      <c r="AI431" s="29"/>
      <c r="AJ431" s="172"/>
      <c r="AK431" s="172">
        <f t="shared" si="1821"/>
        <v>0</v>
      </c>
      <c r="AL431" s="172">
        <f t="shared" si="1822"/>
        <v>0</v>
      </c>
      <c r="AN431" s="172"/>
      <c r="AO431" s="172">
        <f t="shared" si="1823"/>
        <v>0</v>
      </c>
      <c r="AP431" s="172">
        <f t="shared" si="1824"/>
        <v>0</v>
      </c>
      <c r="AQ431" s="20"/>
      <c r="AR431" s="78"/>
      <c r="AS431" s="78">
        <f t="shared" si="1825"/>
        <v>0</v>
      </c>
      <c r="AT431" s="78">
        <f t="shared" si="1826"/>
        <v>0</v>
      </c>
      <c r="AV431" s="79"/>
      <c r="AW431" s="79">
        <f t="shared" si="1827"/>
        <v>0</v>
      </c>
      <c r="AX431" s="79">
        <f t="shared" si="1828"/>
        <v>0</v>
      </c>
      <c r="AZ431" s="79"/>
      <c r="BA431" s="79">
        <f t="shared" si="1829"/>
        <v>0</v>
      </c>
      <c r="BB431" s="79">
        <f t="shared" si="1830"/>
        <v>0</v>
      </c>
      <c r="BD431" s="79"/>
      <c r="BE431" s="79">
        <f t="shared" si="1831"/>
        <v>0</v>
      </c>
      <c r="BF431" s="79">
        <f t="shared" si="1832"/>
        <v>0</v>
      </c>
      <c r="BH431" s="79"/>
      <c r="BI431" s="79">
        <f t="shared" si="1833"/>
        <v>0</v>
      </c>
      <c r="BJ431" s="79">
        <f t="shared" si="1834"/>
        <v>0</v>
      </c>
    </row>
    <row r="432" spans="1:62" ht="30" hidden="1" x14ac:dyDescent="0.25">
      <c r="A432" s="252" t="s">
        <v>142</v>
      </c>
      <c r="B432" s="253"/>
      <c r="C432" s="253"/>
      <c r="D432" s="253"/>
      <c r="E432" s="252"/>
      <c r="F432" s="252"/>
      <c r="G432" s="252"/>
      <c r="H432" s="252"/>
      <c r="I432" s="252"/>
      <c r="J432" s="253"/>
      <c r="K432" s="253"/>
      <c r="L432" s="253"/>
      <c r="M432" s="253"/>
      <c r="N432" s="253"/>
      <c r="O432" s="203">
        <v>275.60000000000002</v>
      </c>
      <c r="P432" s="133">
        <v>314.18</v>
      </c>
      <c r="Q432" s="126">
        <v>0.06</v>
      </c>
      <c r="R432" s="48"/>
      <c r="S432" s="253"/>
      <c r="T432" s="253"/>
      <c r="U432" s="253"/>
      <c r="V432" s="253"/>
      <c r="W432" s="253"/>
      <c r="X432" s="172"/>
      <c r="Y432" s="143"/>
      <c r="Z432" s="143"/>
      <c r="AA432" s="222"/>
      <c r="AB432" s="143"/>
      <c r="AC432" s="50"/>
      <c r="AD432" s="172"/>
      <c r="AE432" s="172">
        <f t="shared" si="1819"/>
        <v>0</v>
      </c>
      <c r="AF432" s="172">
        <f t="shared" si="1820"/>
        <v>0</v>
      </c>
      <c r="AG432" s="30"/>
      <c r="AH432" s="31"/>
      <c r="AI432" s="29"/>
      <c r="AJ432" s="172"/>
      <c r="AK432" s="172">
        <f t="shared" si="1821"/>
        <v>0</v>
      </c>
      <c r="AL432" s="172">
        <f t="shared" si="1822"/>
        <v>0</v>
      </c>
      <c r="AN432" s="172"/>
      <c r="AO432" s="172">
        <f t="shared" si="1823"/>
        <v>0</v>
      </c>
      <c r="AP432" s="172">
        <f t="shared" si="1824"/>
        <v>0</v>
      </c>
      <c r="AQ432" s="20"/>
      <c r="AR432" s="78"/>
      <c r="AS432" s="78">
        <f t="shared" si="1825"/>
        <v>0</v>
      </c>
      <c r="AT432" s="78">
        <f t="shared" si="1826"/>
        <v>0</v>
      </c>
      <c r="AV432" s="79"/>
      <c r="AW432" s="79">
        <f t="shared" si="1827"/>
        <v>0</v>
      </c>
      <c r="AX432" s="79">
        <f t="shared" si="1828"/>
        <v>0</v>
      </c>
      <c r="AZ432" s="79"/>
      <c r="BA432" s="79">
        <f t="shared" si="1829"/>
        <v>0</v>
      </c>
      <c r="BB432" s="79">
        <f t="shared" si="1830"/>
        <v>0</v>
      </c>
      <c r="BD432" s="79"/>
      <c r="BE432" s="79">
        <f t="shared" si="1831"/>
        <v>0</v>
      </c>
      <c r="BF432" s="79">
        <f t="shared" si="1832"/>
        <v>0</v>
      </c>
      <c r="BH432" s="79"/>
      <c r="BI432" s="79">
        <f t="shared" si="1833"/>
        <v>0</v>
      </c>
      <c r="BJ432" s="79">
        <f t="shared" si="1834"/>
        <v>0</v>
      </c>
    </row>
    <row r="433" spans="1:62" ht="30" hidden="1" x14ac:dyDescent="0.25">
      <c r="A433" s="252" t="s">
        <v>143</v>
      </c>
      <c r="B433" s="253"/>
      <c r="C433" s="253"/>
      <c r="D433" s="253"/>
      <c r="E433" s="252"/>
      <c r="F433" s="252"/>
      <c r="G433" s="252"/>
      <c r="H433" s="252"/>
      <c r="I433" s="252"/>
      <c r="J433" s="253"/>
      <c r="K433" s="253"/>
      <c r="L433" s="253"/>
      <c r="M433" s="253"/>
      <c r="N433" s="253"/>
      <c r="O433" s="203">
        <v>360.4</v>
      </c>
      <c r="P433" s="133">
        <v>410.86</v>
      </c>
      <c r="Q433" s="126">
        <v>0.06</v>
      </c>
      <c r="R433" s="48"/>
      <c r="S433" s="253"/>
      <c r="T433" s="253"/>
      <c r="U433" s="253"/>
      <c r="V433" s="253"/>
      <c r="W433" s="253"/>
      <c r="X433" s="172"/>
      <c r="Y433" s="143"/>
      <c r="Z433" s="143"/>
      <c r="AA433" s="222"/>
      <c r="AB433" s="143"/>
      <c r="AC433" s="50"/>
      <c r="AD433" s="172"/>
      <c r="AE433" s="172">
        <f t="shared" si="1819"/>
        <v>0</v>
      </c>
      <c r="AF433" s="172">
        <f t="shared" si="1820"/>
        <v>0</v>
      </c>
      <c r="AG433" s="30"/>
      <c r="AH433" s="31"/>
      <c r="AI433" s="29"/>
      <c r="AJ433" s="172"/>
      <c r="AK433" s="172">
        <f t="shared" si="1821"/>
        <v>0</v>
      </c>
      <c r="AL433" s="172">
        <f t="shared" si="1822"/>
        <v>0</v>
      </c>
      <c r="AN433" s="172"/>
      <c r="AO433" s="172">
        <f t="shared" si="1823"/>
        <v>0</v>
      </c>
      <c r="AP433" s="172">
        <f t="shared" si="1824"/>
        <v>0</v>
      </c>
      <c r="AQ433" s="20"/>
      <c r="AR433" s="78"/>
      <c r="AS433" s="78">
        <f t="shared" si="1825"/>
        <v>0</v>
      </c>
      <c r="AT433" s="78">
        <f t="shared" si="1826"/>
        <v>0</v>
      </c>
      <c r="AV433" s="79"/>
      <c r="AW433" s="79">
        <f t="shared" si="1827"/>
        <v>0</v>
      </c>
      <c r="AX433" s="79">
        <f t="shared" si="1828"/>
        <v>0</v>
      </c>
      <c r="AZ433" s="79"/>
      <c r="BA433" s="79">
        <f t="shared" si="1829"/>
        <v>0</v>
      </c>
      <c r="BB433" s="79">
        <f t="shared" si="1830"/>
        <v>0</v>
      </c>
      <c r="BD433" s="79"/>
      <c r="BE433" s="79">
        <f t="shared" si="1831"/>
        <v>0</v>
      </c>
      <c r="BF433" s="79">
        <f t="shared" si="1832"/>
        <v>0</v>
      </c>
      <c r="BH433" s="79"/>
      <c r="BI433" s="79">
        <f t="shared" si="1833"/>
        <v>0</v>
      </c>
      <c r="BJ433" s="79">
        <f t="shared" si="1834"/>
        <v>0</v>
      </c>
    </row>
    <row r="434" spans="1:62" ht="15.75" hidden="1" x14ac:dyDescent="0.25">
      <c r="A434" s="252" t="s">
        <v>144</v>
      </c>
      <c r="B434" s="253"/>
      <c r="C434" s="253"/>
      <c r="D434" s="253"/>
      <c r="E434" s="252"/>
      <c r="F434" s="252"/>
      <c r="G434" s="252"/>
      <c r="H434" s="252"/>
      <c r="I434" s="252"/>
      <c r="J434" s="253"/>
      <c r="K434" s="253"/>
      <c r="L434" s="253"/>
      <c r="M434" s="253"/>
      <c r="N434" s="253"/>
      <c r="O434" s="245">
        <v>1113</v>
      </c>
      <c r="P434" s="241">
        <v>1268.82</v>
      </c>
      <c r="Q434" s="126">
        <v>0.06</v>
      </c>
      <c r="R434" s="48"/>
      <c r="S434" s="253"/>
      <c r="T434" s="253"/>
      <c r="U434" s="253"/>
      <c r="V434" s="253"/>
      <c r="W434" s="253"/>
      <c r="X434" s="172"/>
      <c r="Y434" s="143"/>
      <c r="Z434" s="143"/>
      <c r="AA434" s="222"/>
      <c r="AB434" s="143"/>
      <c r="AC434" s="50"/>
      <c r="AD434" s="172"/>
      <c r="AE434" s="172">
        <f t="shared" si="1819"/>
        <v>0</v>
      </c>
      <c r="AF434" s="172">
        <f t="shared" si="1820"/>
        <v>0</v>
      </c>
      <c r="AG434" s="30"/>
      <c r="AH434" s="31"/>
      <c r="AI434" s="29"/>
      <c r="AJ434" s="172"/>
      <c r="AK434" s="172">
        <f t="shared" si="1821"/>
        <v>0</v>
      </c>
      <c r="AL434" s="172">
        <f t="shared" si="1822"/>
        <v>0</v>
      </c>
      <c r="AN434" s="172"/>
      <c r="AO434" s="172">
        <f t="shared" si="1823"/>
        <v>0</v>
      </c>
      <c r="AP434" s="172">
        <f t="shared" si="1824"/>
        <v>0</v>
      </c>
      <c r="AQ434" s="20"/>
      <c r="AR434" s="78"/>
      <c r="AS434" s="78">
        <f t="shared" si="1825"/>
        <v>0</v>
      </c>
      <c r="AT434" s="78">
        <f t="shared" si="1826"/>
        <v>0</v>
      </c>
      <c r="AV434" s="79"/>
      <c r="AW434" s="79">
        <f t="shared" si="1827"/>
        <v>0</v>
      </c>
      <c r="AX434" s="79">
        <f t="shared" si="1828"/>
        <v>0</v>
      </c>
      <c r="AZ434" s="79"/>
      <c r="BA434" s="79">
        <f t="shared" si="1829"/>
        <v>0</v>
      </c>
      <c r="BB434" s="79">
        <f t="shared" si="1830"/>
        <v>0</v>
      </c>
      <c r="BD434" s="79"/>
      <c r="BE434" s="79">
        <f t="shared" si="1831"/>
        <v>0</v>
      </c>
      <c r="BF434" s="79">
        <f t="shared" si="1832"/>
        <v>0</v>
      </c>
      <c r="BH434" s="79"/>
      <c r="BI434" s="79">
        <f t="shared" si="1833"/>
        <v>0</v>
      </c>
      <c r="BJ434" s="79">
        <f t="shared" si="1834"/>
        <v>0</v>
      </c>
    </row>
    <row r="435" spans="1:62" ht="30" hidden="1" x14ac:dyDescent="0.25">
      <c r="A435" s="252" t="s">
        <v>145</v>
      </c>
      <c r="B435" s="253"/>
      <c r="C435" s="253"/>
      <c r="D435" s="253"/>
      <c r="E435" s="252"/>
      <c r="F435" s="252"/>
      <c r="G435" s="252"/>
      <c r="H435" s="252"/>
      <c r="I435" s="252"/>
      <c r="J435" s="253"/>
      <c r="K435" s="253"/>
      <c r="L435" s="253"/>
      <c r="M435" s="253"/>
      <c r="N435" s="253"/>
      <c r="O435" s="203">
        <v>137.80000000000001</v>
      </c>
      <c r="P435" s="133">
        <v>157.09</v>
      </c>
      <c r="Q435" s="126">
        <v>0.06</v>
      </c>
      <c r="R435" s="48"/>
      <c r="S435" s="253"/>
      <c r="T435" s="253"/>
      <c r="U435" s="253"/>
      <c r="V435" s="253"/>
      <c r="W435" s="253"/>
      <c r="X435" s="172"/>
      <c r="Y435" s="143"/>
      <c r="Z435" s="143"/>
      <c r="AA435" s="222"/>
      <c r="AB435" s="143"/>
      <c r="AC435" s="50"/>
      <c r="AD435" s="172"/>
      <c r="AE435" s="172">
        <f t="shared" si="1819"/>
        <v>0</v>
      </c>
      <c r="AF435" s="172">
        <f t="shared" si="1820"/>
        <v>0</v>
      </c>
      <c r="AG435" s="30"/>
      <c r="AH435" s="31"/>
      <c r="AI435" s="29"/>
      <c r="AJ435" s="172"/>
      <c r="AK435" s="172">
        <f t="shared" si="1821"/>
        <v>0</v>
      </c>
      <c r="AL435" s="172">
        <f t="shared" si="1822"/>
        <v>0</v>
      </c>
      <c r="AN435" s="172"/>
      <c r="AO435" s="172">
        <f t="shared" si="1823"/>
        <v>0</v>
      </c>
      <c r="AP435" s="172">
        <f t="shared" si="1824"/>
        <v>0</v>
      </c>
      <c r="AQ435" s="20"/>
      <c r="AR435" s="78"/>
      <c r="AS435" s="78">
        <f t="shared" si="1825"/>
        <v>0</v>
      </c>
      <c r="AT435" s="78">
        <f t="shared" si="1826"/>
        <v>0</v>
      </c>
      <c r="AV435" s="79"/>
      <c r="AW435" s="79">
        <f t="shared" si="1827"/>
        <v>0</v>
      </c>
      <c r="AX435" s="79">
        <f t="shared" si="1828"/>
        <v>0</v>
      </c>
      <c r="AZ435" s="79"/>
      <c r="BA435" s="79">
        <f t="shared" si="1829"/>
        <v>0</v>
      </c>
      <c r="BB435" s="79">
        <f t="shared" si="1830"/>
        <v>0</v>
      </c>
      <c r="BD435" s="79"/>
      <c r="BE435" s="79">
        <f t="shared" si="1831"/>
        <v>0</v>
      </c>
      <c r="BF435" s="79">
        <f t="shared" si="1832"/>
        <v>0</v>
      </c>
      <c r="BH435" s="79"/>
      <c r="BI435" s="79">
        <f t="shared" si="1833"/>
        <v>0</v>
      </c>
      <c r="BJ435" s="79">
        <f t="shared" si="1834"/>
        <v>0</v>
      </c>
    </row>
    <row r="436" spans="1:62" ht="30" hidden="1" x14ac:dyDescent="0.25">
      <c r="A436" s="252" t="s">
        <v>146</v>
      </c>
      <c r="B436" s="253"/>
      <c r="C436" s="253"/>
      <c r="D436" s="253"/>
      <c r="E436" s="252"/>
      <c r="F436" s="252"/>
      <c r="G436" s="252"/>
      <c r="H436" s="252"/>
      <c r="I436" s="252"/>
      <c r="J436" s="253"/>
      <c r="K436" s="253"/>
      <c r="L436" s="253"/>
      <c r="M436" s="253"/>
      <c r="N436" s="253"/>
      <c r="O436" s="203">
        <v>583</v>
      </c>
      <c r="P436" s="133">
        <v>664.62</v>
      </c>
      <c r="Q436" s="126">
        <v>0.06</v>
      </c>
      <c r="R436" s="48"/>
      <c r="S436" s="253"/>
      <c r="T436" s="253"/>
      <c r="U436" s="253"/>
      <c r="V436" s="253"/>
      <c r="W436" s="253"/>
      <c r="X436" s="172"/>
      <c r="Y436" s="143"/>
      <c r="Z436" s="143"/>
      <c r="AA436" s="222"/>
      <c r="AB436" s="143"/>
      <c r="AC436" s="50"/>
      <c r="AD436" s="172"/>
      <c r="AE436" s="172">
        <f t="shared" si="1819"/>
        <v>0</v>
      </c>
      <c r="AF436" s="172">
        <f t="shared" si="1820"/>
        <v>0</v>
      </c>
      <c r="AG436" s="30"/>
      <c r="AH436" s="31"/>
      <c r="AI436" s="29"/>
      <c r="AJ436" s="172"/>
      <c r="AK436" s="172">
        <f t="shared" si="1821"/>
        <v>0</v>
      </c>
      <c r="AL436" s="172">
        <f t="shared" si="1822"/>
        <v>0</v>
      </c>
      <c r="AN436" s="172"/>
      <c r="AO436" s="172">
        <f t="shared" si="1823"/>
        <v>0</v>
      </c>
      <c r="AP436" s="172">
        <f t="shared" si="1824"/>
        <v>0</v>
      </c>
      <c r="AQ436" s="20"/>
      <c r="AR436" s="78"/>
      <c r="AS436" s="78">
        <f t="shared" si="1825"/>
        <v>0</v>
      </c>
      <c r="AT436" s="78">
        <f t="shared" si="1826"/>
        <v>0</v>
      </c>
      <c r="AV436" s="79"/>
      <c r="AW436" s="79">
        <f t="shared" si="1827"/>
        <v>0</v>
      </c>
      <c r="AX436" s="79">
        <f t="shared" si="1828"/>
        <v>0</v>
      </c>
      <c r="AZ436" s="79"/>
      <c r="BA436" s="79">
        <f t="shared" si="1829"/>
        <v>0</v>
      </c>
      <c r="BB436" s="79">
        <f t="shared" si="1830"/>
        <v>0</v>
      </c>
      <c r="BD436" s="79"/>
      <c r="BE436" s="79">
        <f t="shared" si="1831"/>
        <v>0</v>
      </c>
      <c r="BF436" s="79">
        <f t="shared" si="1832"/>
        <v>0</v>
      </c>
      <c r="BH436" s="79"/>
      <c r="BI436" s="79">
        <f t="shared" si="1833"/>
        <v>0</v>
      </c>
      <c r="BJ436" s="79">
        <f t="shared" si="1834"/>
        <v>0</v>
      </c>
    </row>
    <row r="437" spans="1:62" ht="30" hidden="1" x14ac:dyDescent="0.25">
      <c r="A437" s="252" t="s">
        <v>147</v>
      </c>
      <c r="B437" s="253"/>
      <c r="C437" s="253"/>
      <c r="D437" s="253"/>
      <c r="E437" s="252"/>
      <c r="F437" s="252"/>
      <c r="G437" s="252"/>
      <c r="H437" s="252"/>
      <c r="I437" s="252"/>
      <c r="J437" s="253"/>
      <c r="K437" s="253"/>
      <c r="L437" s="253"/>
      <c r="M437" s="253"/>
      <c r="N437" s="253"/>
      <c r="O437" s="203">
        <v>742</v>
      </c>
      <c r="P437" s="133">
        <v>845.88</v>
      </c>
      <c r="Q437" s="126">
        <v>0.06</v>
      </c>
      <c r="R437" s="48"/>
      <c r="S437" s="253"/>
      <c r="T437" s="253"/>
      <c r="U437" s="253"/>
      <c r="V437" s="253"/>
      <c r="W437" s="253"/>
      <c r="X437" s="172"/>
      <c r="Y437" s="143"/>
      <c r="Z437" s="143"/>
      <c r="AA437" s="222"/>
      <c r="AB437" s="143"/>
      <c r="AC437" s="50"/>
      <c r="AD437" s="172"/>
      <c r="AE437" s="172">
        <f t="shared" si="1819"/>
        <v>0</v>
      </c>
      <c r="AF437" s="172">
        <f t="shared" si="1820"/>
        <v>0</v>
      </c>
      <c r="AG437" s="30"/>
      <c r="AH437" s="31"/>
      <c r="AI437" s="29"/>
      <c r="AJ437" s="172"/>
      <c r="AK437" s="172">
        <f t="shared" si="1821"/>
        <v>0</v>
      </c>
      <c r="AL437" s="172">
        <f t="shared" si="1822"/>
        <v>0</v>
      </c>
      <c r="AN437" s="172"/>
      <c r="AO437" s="172">
        <f t="shared" si="1823"/>
        <v>0</v>
      </c>
      <c r="AP437" s="172">
        <f t="shared" si="1824"/>
        <v>0</v>
      </c>
      <c r="AQ437" s="20"/>
      <c r="AR437" s="78"/>
      <c r="AS437" s="78">
        <f t="shared" si="1825"/>
        <v>0</v>
      </c>
      <c r="AT437" s="78">
        <f t="shared" si="1826"/>
        <v>0</v>
      </c>
      <c r="AV437" s="79"/>
      <c r="AW437" s="79">
        <f t="shared" si="1827"/>
        <v>0</v>
      </c>
      <c r="AX437" s="79">
        <f t="shared" si="1828"/>
        <v>0</v>
      </c>
      <c r="AZ437" s="79"/>
      <c r="BA437" s="79">
        <f t="shared" si="1829"/>
        <v>0</v>
      </c>
      <c r="BB437" s="79">
        <f t="shared" si="1830"/>
        <v>0</v>
      </c>
      <c r="BD437" s="79"/>
      <c r="BE437" s="79">
        <f t="shared" si="1831"/>
        <v>0</v>
      </c>
      <c r="BF437" s="79">
        <f t="shared" si="1832"/>
        <v>0</v>
      </c>
      <c r="BH437" s="79"/>
      <c r="BI437" s="79">
        <f t="shared" si="1833"/>
        <v>0</v>
      </c>
      <c r="BJ437" s="79">
        <f t="shared" si="1834"/>
        <v>0</v>
      </c>
    </row>
    <row r="438" spans="1:62" ht="15.75" hidden="1" x14ac:dyDescent="0.25">
      <c r="A438" s="133" t="s">
        <v>148</v>
      </c>
      <c r="B438" s="237"/>
      <c r="C438" s="237"/>
      <c r="D438" s="237"/>
      <c r="E438" s="133"/>
      <c r="F438" s="133"/>
      <c r="G438" s="133"/>
      <c r="H438" s="133"/>
      <c r="I438" s="133"/>
      <c r="J438" s="237"/>
      <c r="K438" s="237"/>
      <c r="L438" s="237"/>
      <c r="M438" s="237"/>
      <c r="N438" s="237"/>
      <c r="O438" s="245">
        <v>1696</v>
      </c>
      <c r="P438" s="241">
        <v>1933.44</v>
      </c>
      <c r="Q438" s="126">
        <v>0.06</v>
      </c>
      <c r="R438" s="48"/>
      <c r="S438" s="237"/>
      <c r="T438" s="237"/>
      <c r="U438" s="237"/>
      <c r="V438" s="237"/>
      <c r="W438" s="237"/>
      <c r="X438" s="172"/>
      <c r="Y438" s="143"/>
      <c r="Z438" s="143"/>
      <c r="AA438" s="222"/>
      <c r="AB438" s="143"/>
      <c r="AC438" s="50"/>
      <c r="AD438" s="172"/>
      <c r="AE438" s="172">
        <f t="shared" si="1819"/>
        <v>0</v>
      </c>
      <c r="AF438" s="172">
        <f t="shared" si="1820"/>
        <v>0</v>
      </c>
      <c r="AG438" s="30"/>
      <c r="AH438" s="31"/>
      <c r="AI438" s="29"/>
      <c r="AJ438" s="172"/>
      <c r="AK438" s="172">
        <f t="shared" si="1821"/>
        <v>0</v>
      </c>
      <c r="AL438" s="172">
        <f t="shared" si="1822"/>
        <v>0</v>
      </c>
      <c r="AN438" s="172"/>
      <c r="AO438" s="172">
        <f t="shared" si="1823"/>
        <v>0</v>
      </c>
      <c r="AP438" s="172">
        <f t="shared" si="1824"/>
        <v>0</v>
      </c>
      <c r="AQ438" s="20"/>
      <c r="AR438" s="78"/>
      <c r="AS438" s="78">
        <f t="shared" si="1825"/>
        <v>0</v>
      </c>
      <c r="AT438" s="78">
        <f t="shared" si="1826"/>
        <v>0</v>
      </c>
      <c r="AV438" s="79"/>
      <c r="AW438" s="79">
        <f t="shared" si="1827"/>
        <v>0</v>
      </c>
      <c r="AX438" s="79">
        <f t="shared" si="1828"/>
        <v>0</v>
      </c>
      <c r="AZ438" s="79"/>
      <c r="BA438" s="79">
        <f t="shared" si="1829"/>
        <v>0</v>
      </c>
      <c r="BB438" s="79">
        <f t="shared" si="1830"/>
        <v>0</v>
      </c>
      <c r="BD438" s="79"/>
      <c r="BE438" s="79">
        <f t="shared" si="1831"/>
        <v>0</v>
      </c>
      <c r="BF438" s="79">
        <f t="shared" si="1832"/>
        <v>0</v>
      </c>
      <c r="BH438" s="79"/>
      <c r="BI438" s="79">
        <f t="shared" si="1833"/>
        <v>0</v>
      </c>
      <c r="BJ438" s="79">
        <f t="shared" si="1834"/>
        <v>0</v>
      </c>
    </row>
    <row r="439" spans="1:62" ht="15.75" hidden="1" x14ac:dyDescent="0.25">
      <c r="A439" s="133" t="s">
        <v>149</v>
      </c>
      <c r="B439" s="237"/>
      <c r="C439" s="237"/>
      <c r="D439" s="237"/>
      <c r="E439" s="133"/>
      <c r="F439" s="133"/>
      <c r="G439" s="133"/>
      <c r="H439" s="133"/>
      <c r="I439" s="133"/>
      <c r="J439" s="237"/>
      <c r="K439" s="237"/>
      <c r="L439" s="237"/>
      <c r="M439" s="237"/>
      <c r="N439" s="237"/>
      <c r="O439" s="203">
        <v>212</v>
      </c>
      <c r="P439" s="133">
        <v>241.68</v>
      </c>
      <c r="Q439" s="126">
        <v>0.06</v>
      </c>
      <c r="R439" s="48"/>
      <c r="S439" s="237"/>
      <c r="T439" s="237"/>
      <c r="U439" s="237"/>
      <c r="V439" s="237"/>
      <c r="W439" s="237"/>
      <c r="X439" s="172"/>
      <c r="Y439" s="143"/>
      <c r="Z439" s="143"/>
      <c r="AA439" s="222"/>
      <c r="AB439" s="143"/>
      <c r="AC439" s="50"/>
      <c r="AD439" s="172"/>
      <c r="AE439" s="172">
        <f t="shared" si="1819"/>
        <v>0</v>
      </c>
      <c r="AF439" s="172">
        <f t="shared" si="1820"/>
        <v>0</v>
      </c>
      <c r="AG439" s="30"/>
      <c r="AH439" s="31"/>
      <c r="AI439" s="29"/>
      <c r="AJ439" s="172"/>
      <c r="AK439" s="172">
        <f t="shared" si="1821"/>
        <v>0</v>
      </c>
      <c r="AL439" s="172">
        <f t="shared" si="1822"/>
        <v>0</v>
      </c>
      <c r="AN439" s="172"/>
      <c r="AO439" s="172">
        <f t="shared" si="1823"/>
        <v>0</v>
      </c>
      <c r="AP439" s="172">
        <f t="shared" si="1824"/>
        <v>0</v>
      </c>
      <c r="AQ439" s="20"/>
      <c r="AR439" s="78"/>
      <c r="AS439" s="78">
        <f t="shared" si="1825"/>
        <v>0</v>
      </c>
      <c r="AT439" s="78">
        <f t="shared" si="1826"/>
        <v>0</v>
      </c>
      <c r="AV439" s="79"/>
      <c r="AW439" s="79">
        <f t="shared" si="1827"/>
        <v>0</v>
      </c>
      <c r="AX439" s="79">
        <f t="shared" si="1828"/>
        <v>0</v>
      </c>
      <c r="AZ439" s="79"/>
      <c r="BA439" s="79">
        <f t="shared" si="1829"/>
        <v>0</v>
      </c>
      <c r="BB439" s="79">
        <f t="shared" si="1830"/>
        <v>0</v>
      </c>
      <c r="BD439" s="79"/>
      <c r="BE439" s="79">
        <f t="shared" si="1831"/>
        <v>0</v>
      </c>
      <c r="BF439" s="79">
        <f t="shared" si="1832"/>
        <v>0</v>
      </c>
      <c r="BH439" s="79"/>
      <c r="BI439" s="79">
        <f t="shared" si="1833"/>
        <v>0</v>
      </c>
      <c r="BJ439" s="79">
        <f t="shared" si="1834"/>
        <v>0</v>
      </c>
    </row>
    <row r="440" spans="1:62" ht="15.75" hidden="1" x14ac:dyDescent="0.25">
      <c r="A440" s="221" t="s">
        <v>150</v>
      </c>
      <c r="B440" s="242"/>
      <c r="C440" s="242"/>
      <c r="D440" s="242"/>
      <c r="E440" s="221"/>
      <c r="F440" s="221"/>
      <c r="G440" s="221"/>
      <c r="H440" s="221"/>
      <c r="I440" s="221"/>
      <c r="J440" s="242"/>
      <c r="K440" s="242"/>
      <c r="L440" s="242"/>
      <c r="M440" s="242"/>
      <c r="N440" s="242"/>
      <c r="O440" s="218"/>
      <c r="P440" s="220"/>
      <c r="Q440" s="221"/>
      <c r="R440" s="48"/>
      <c r="S440" s="242"/>
      <c r="T440" s="242"/>
      <c r="U440" s="242"/>
      <c r="V440" s="242"/>
      <c r="W440" s="242"/>
      <c r="X440" s="172"/>
      <c r="Y440" s="143"/>
      <c r="Z440" s="143"/>
      <c r="AA440" s="222"/>
      <c r="AB440" s="143"/>
      <c r="AC440" s="50"/>
      <c r="AD440" s="172"/>
      <c r="AE440" s="172"/>
      <c r="AF440" s="143"/>
      <c r="AG440" s="30"/>
      <c r="AH440" s="31"/>
      <c r="AI440" s="29"/>
      <c r="AJ440" s="172"/>
      <c r="AK440" s="172"/>
      <c r="AL440" s="143"/>
      <c r="AN440" s="172"/>
      <c r="AO440" s="172"/>
      <c r="AP440" s="143"/>
      <c r="AQ440" s="20"/>
      <c r="AR440" s="78"/>
      <c r="AS440" s="78"/>
      <c r="AT440" s="54"/>
      <c r="AV440" s="79"/>
      <c r="AW440" s="79"/>
      <c r="AX440" s="56"/>
      <c r="AZ440" s="79"/>
      <c r="BA440" s="79"/>
      <c r="BB440" s="56"/>
      <c r="BD440" s="79"/>
      <c r="BE440" s="79"/>
      <c r="BF440" s="56"/>
      <c r="BH440" s="79"/>
      <c r="BI440" s="79"/>
      <c r="BJ440" s="56"/>
    </row>
    <row r="441" spans="1:62" ht="15.75" hidden="1" x14ac:dyDescent="0.25">
      <c r="A441" s="133" t="s">
        <v>128</v>
      </c>
      <c r="B441" s="237"/>
      <c r="C441" s="237"/>
      <c r="D441" s="237"/>
      <c r="E441" s="133"/>
      <c r="F441" s="133"/>
      <c r="G441" s="133"/>
      <c r="H441" s="133"/>
      <c r="I441" s="133"/>
      <c r="J441" s="237"/>
      <c r="K441" s="237"/>
      <c r="L441" s="237"/>
      <c r="M441" s="237"/>
      <c r="N441" s="237"/>
      <c r="O441" s="245">
        <v>1060</v>
      </c>
      <c r="P441" s="241">
        <v>1208.4000000000001</v>
      </c>
      <c r="Q441" s="126">
        <v>0.06</v>
      </c>
      <c r="R441" s="48"/>
      <c r="S441" s="237"/>
      <c r="T441" s="237"/>
      <c r="U441" s="237"/>
      <c r="V441" s="237"/>
      <c r="W441" s="237"/>
      <c r="X441" s="172"/>
      <c r="Y441" s="143"/>
      <c r="Z441" s="143"/>
      <c r="AA441" s="222"/>
      <c r="AB441" s="143"/>
      <c r="AC441" s="50"/>
      <c r="AD441" s="172"/>
      <c r="AE441" s="172">
        <f t="shared" ref="AE441:AE459" si="1835">+AD441*$Y$5</f>
        <v>0</v>
      </c>
      <c r="AF441" s="172">
        <f t="shared" ref="AF441:AF459" si="1836">+AD441+AE441</f>
        <v>0</v>
      </c>
      <c r="AG441" s="30"/>
      <c r="AH441" s="31"/>
      <c r="AI441" s="29"/>
      <c r="AJ441" s="172"/>
      <c r="AK441" s="172">
        <f t="shared" ref="AK441:AK459" si="1837">+AJ441*$Y$5</f>
        <v>0</v>
      </c>
      <c r="AL441" s="172">
        <f t="shared" ref="AL441:AL459" si="1838">+AJ441+AK441</f>
        <v>0</v>
      </c>
      <c r="AN441" s="172"/>
      <c r="AO441" s="172">
        <f t="shared" ref="AO441:AO459" si="1839">+AN441*$Y$5</f>
        <v>0</v>
      </c>
      <c r="AP441" s="172">
        <f t="shared" ref="AP441:AP459" si="1840">+AN441+AO441</f>
        <v>0</v>
      </c>
      <c r="AQ441" s="20"/>
      <c r="AR441" s="78"/>
      <c r="AS441" s="78">
        <f t="shared" ref="AS441:AS459" si="1841">+AR441*$Y$5</f>
        <v>0</v>
      </c>
      <c r="AT441" s="78">
        <f t="shared" ref="AT441:AT459" si="1842">+AR441+AS441</f>
        <v>0</v>
      </c>
      <c r="AV441" s="79"/>
      <c r="AW441" s="79">
        <f t="shared" ref="AW441:AW459" si="1843">+AV441*$Y$5</f>
        <v>0</v>
      </c>
      <c r="AX441" s="79">
        <f t="shared" ref="AX441:AX459" si="1844">+AV441+AW441</f>
        <v>0</v>
      </c>
      <c r="AZ441" s="79"/>
      <c r="BA441" s="79">
        <f t="shared" ref="BA441:BA459" si="1845">+AZ441*$Y$5</f>
        <v>0</v>
      </c>
      <c r="BB441" s="79">
        <f t="shared" ref="BB441:BB459" si="1846">+AZ441+BA441</f>
        <v>0</v>
      </c>
      <c r="BD441" s="79"/>
      <c r="BE441" s="79">
        <f t="shared" ref="BE441:BE459" si="1847">+BD441*$Y$5</f>
        <v>0</v>
      </c>
      <c r="BF441" s="79">
        <f t="shared" ref="BF441:BF459" si="1848">+BD441+BE441</f>
        <v>0</v>
      </c>
      <c r="BH441" s="79"/>
      <c r="BI441" s="79">
        <f t="shared" ref="BI441:BI459" si="1849">+BH441*$Y$5</f>
        <v>0</v>
      </c>
      <c r="BJ441" s="79">
        <f t="shared" ref="BJ441:BJ459" si="1850">+BH441+BI441</f>
        <v>0</v>
      </c>
    </row>
    <row r="442" spans="1:62" ht="15.75" hidden="1" x14ac:dyDescent="0.25">
      <c r="A442" s="133" t="s">
        <v>130</v>
      </c>
      <c r="B442" s="237"/>
      <c r="C442" s="237"/>
      <c r="D442" s="237"/>
      <c r="E442" s="133"/>
      <c r="F442" s="133"/>
      <c r="G442" s="133"/>
      <c r="H442" s="133"/>
      <c r="I442" s="133"/>
      <c r="J442" s="237"/>
      <c r="K442" s="237"/>
      <c r="L442" s="237"/>
      <c r="M442" s="237"/>
      <c r="N442" s="237"/>
      <c r="O442" s="203">
        <v>583</v>
      </c>
      <c r="P442" s="133">
        <v>664.62</v>
      </c>
      <c r="Q442" s="126">
        <v>0.06</v>
      </c>
      <c r="R442" s="48"/>
      <c r="S442" s="237"/>
      <c r="T442" s="237"/>
      <c r="U442" s="237"/>
      <c r="V442" s="237"/>
      <c r="W442" s="237"/>
      <c r="X442" s="172"/>
      <c r="Y442" s="143"/>
      <c r="Z442" s="143"/>
      <c r="AA442" s="222"/>
      <c r="AB442" s="143"/>
      <c r="AC442" s="50"/>
      <c r="AD442" s="172"/>
      <c r="AE442" s="172">
        <f t="shared" si="1835"/>
        <v>0</v>
      </c>
      <c r="AF442" s="172">
        <f t="shared" si="1836"/>
        <v>0</v>
      </c>
      <c r="AG442" s="30"/>
      <c r="AH442" s="31"/>
      <c r="AI442" s="29"/>
      <c r="AJ442" s="172"/>
      <c r="AK442" s="172">
        <f t="shared" si="1837"/>
        <v>0</v>
      </c>
      <c r="AL442" s="172">
        <f t="shared" si="1838"/>
        <v>0</v>
      </c>
      <c r="AN442" s="172"/>
      <c r="AO442" s="172">
        <f t="shared" si="1839"/>
        <v>0</v>
      </c>
      <c r="AP442" s="172">
        <f t="shared" si="1840"/>
        <v>0</v>
      </c>
      <c r="AQ442" s="20"/>
      <c r="AR442" s="78"/>
      <c r="AS442" s="78">
        <f t="shared" si="1841"/>
        <v>0</v>
      </c>
      <c r="AT442" s="78">
        <f t="shared" si="1842"/>
        <v>0</v>
      </c>
      <c r="AV442" s="79"/>
      <c r="AW442" s="79">
        <f t="shared" si="1843"/>
        <v>0</v>
      </c>
      <c r="AX442" s="79">
        <f t="shared" si="1844"/>
        <v>0</v>
      </c>
      <c r="AZ442" s="79"/>
      <c r="BA442" s="79">
        <f t="shared" si="1845"/>
        <v>0</v>
      </c>
      <c r="BB442" s="79">
        <f t="shared" si="1846"/>
        <v>0</v>
      </c>
      <c r="BD442" s="79"/>
      <c r="BE442" s="79">
        <f t="shared" si="1847"/>
        <v>0</v>
      </c>
      <c r="BF442" s="79">
        <f t="shared" si="1848"/>
        <v>0</v>
      </c>
      <c r="BH442" s="79"/>
      <c r="BI442" s="79">
        <f t="shared" si="1849"/>
        <v>0</v>
      </c>
      <c r="BJ442" s="79">
        <f t="shared" si="1850"/>
        <v>0</v>
      </c>
    </row>
    <row r="443" spans="1:62" ht="15.75" hidden="1" x14ac:dyDescent="0.25">
      <c r="A443" s="133" t="s">
        <v>131</v>
      </c>
      <c r="B443" s="237"/>
      <c r="C443" s="237"/>
      <c r="D443" s="237"/>
      <c r="E443" s="133"/>
      <c r="F443" s="133"/>
      <c r="G443" s="133"/>
      <c r="H443" s="133"/>
      <c r="I443" s="133"/>
      <c r="J443" s="237"/>
      <c r="K443" s="237"/>
      <c r="L443" s="237"/>
      <c r="M443" s="237"/>
      <c r="N443" s="237"/>
      <c r="O443" s="245">
        <v>2491</v>
      </c>
      <c r="P443" s="241">
        <v>2839.74</v>
      </c>
      <c r="Q443" s="126">
        <v>0.06</v>
      </c>
      <c r="R443" s="48"/>
      <c r="S443" s="237"/>
      <c r="T443" s="237"/>
      <c r="U443" s="237"/>
      <c r="V443" s="237"/>
      <c r="W443" s="237"/>
      <c r="X443" s="172"/>
      <c r="Y443" s="143"/>
      <c r="Z443" s="143"/>
      <c r="AA443" s="222"/>
      <c r="AB443" s="143"/>
      <c r="AC443" s="50"/>
      <c r="AD443" s="172"/>
      <c r="AE443" s="172">
        <f t="shared" si="1835"/>
        <v>0</v>
      </c>
      <c r="AF443" s="172">
        <f t="shared" si="1836"/>
        <v>0</v>
      </c>
      <c r="AG443" s="30"/>
      <c r="AH443" s="31"/>
      <c r="AI443" s="29"/>
      <c r="AJ443" s="172"/>
      <c r="AK443" s="172">
        <f t="shared" si="1837"/>
        <v>0</v>
      </c>
      <c r="AL443" s="172">
        <f t="shared" si="1838"/>
        <v>0</v>
      </c>
      <c r="AN443" s="172"/>
      <c r="AO443" s="172">
        <f t="shared" si="1839"/>
        <v>0</v>
      </c>
      <c r="AP443" s="172">
        <f t="shared" si="1840"/>
        <v>0</v>
      </c>
      <c r="AQ443" s="20"/>
      <c r="AR443" s="78"/>
      <c r="AS443" s="78">
        <f t="shared" si="1841"/>
        <v>0</v>
      </c>
      <c r="AT443" s="78">
        <f t="shared" si="1842"/>
        <v>0</v>
      </c>
      <c r="AV443" s="79"/>
      <c r="AW443" s="79">
        <f t="shared" si="1843"/>
        <v>0</v>
      </c>
      <c r="AX443" s="79">
        <f t="shared" si="1844"/>
        <v>0</v>
      </c>
      <c r="AZ443" s="79"/>
      <c r="BA443" s="79">
        <f t="shared" si="1845"/>
        <v>0</v>
      </c>
      <c r="BB443" s="79">
        <f t="shared" si="1846"/>
        <v>0</v>
      </c>
      <c r="BD443" s="79"/>
      <c r="BE443" s="79">
        <f t="shared" si="1847"/>
        <v>0</v>
      </c>
      <c r="BF443" s="79">
        <f t="shared" si="1848"/>
        <v>0</v>
      </c>
      <c r="BH443" s="79"/>
      <c r="BI443" s="79">
        <f t="shared" si="1849"/>
        <v>0</v>
      </c>
      <c r="BJ443" s="79">
        <f t="shared" si="1850"/>
        <v>0</v>
      </c>
    </row>
    <row r="444" spans="1:62" ht="30" hidden="1" x14ac:dyDescent="0.25">
      <c r="A444" s="252" t="s">
        <v>134</v>
      </c>
      <c r="B444" s="253"/>
      <c r="C444" s="253"/>
      <c r="D444" s="253"/>
      <c r="E444" s="252"/>
      <c r="F444" s="252"/>
      <c r="G444" s="252"/>
      <c r="H444" s="252"/>
      <c r="I444" s="252"/>
      <c r="J444" s="253"/>
      <c r="K444" s="253"/>
      <c r="L444" s="253"/>
      <c r="M444" s="253"/>
      <c r="N444" s="253"/>
      <c r="O444" s="203">
        <v>58.3</v>
      </c>
      <c r="P444" s="133">
        <v>66.459999999999994</v>
      </c>
      <c r="Q444" s="126">
        <v>0.06</v>
      </c>
      <c r="R444" s="48"/>
      <c r="S444" s="253"/>
      <c r="T444" s="253"/>
      <c r="U444" s="253"/>
      <c r="V444" s="253"/>
      <c r="W444" s="253"/>
      <c r="X444" s="172"/>
      <c r="Y444" s="143"/>
      <c r="Z444" s="143"/>
      <c r="AA444" s="222"/>
      <c r="AB444" s="143"/>
      <c r="AC444" s="50"/>
      <c r="AD444" s="172"/>
      <c r="AE444" s="172">
        <f t="shared" si="1835"/>
        <v>0</v>
      </c>
      <c r="AF444" s="172">
        <f t="shared" si="1836"/>
        <v>0</v>
      </c>
      <c r="AG444" s="30"/>
      <c r="AH444" s="31"/>
      <c r="AI444" s="29"/>
      <c r="AJ444" s="172"/>
      <c r="AK444" s="172">
        <f t="shared" si="1837"/>
        <v>0</v>
      </c>
      <c r="AL444" s="172">
        <f t="shared" si="1838"/>
        <v>0</v>
      </c>
      <c r="AN444" s="172"/>
      <c r="AO444" s="172">
        <f t="shared" si="1839"/>
        <v>0</v>
      </c>
      <c r="AP444" s="172">
        <f t="shared" si="1840"/>
        <v>0</v>
      </c>
      <c r="AQ444" s="20"/>
      <c r="AR444" s="78"/>
      <c r="AS444" s="78">
        <f t="shared" si="1841"/>
        <v>0</v>
      </c>
      <c r="AT444" s="78">
        <f t="shared" si="1842"/>
        <v>0</v>
      </c>
      <c r="AV444" s="79"/>
      <c r="AW444" s="79">
        <f t="shared" si="1843"/>
        <v>0</v>
      </c>
      <c r="AX444" s="79">
        <f t="shared" si="1844"/>
        <v>0</v>
      </c>
      <c r="AZ444" s="79"/>
      <c r="BA444" s="79">
        <f t="shared" si="1845"/>
        <v>0</v>
      </c>
      <c r="BB444" s="79">
        <f t="shared" si="1846"/>
        <v>0</v>
      </c>
      <c r="BD444" s="79"/>
      <c r="BE444" s="79">
        <f t="shared" si="1847"/>
        <v>0</v>
      </c>
      <c r="BF444" s="79">
        <f t="shared" si="1848"/>
        <v>0</v>
      </c>
      <c r="BH444" s="79"/>
      <c r="BI444" s="79">
        <f t="shared" si="1849"/>
        <v>0</v>
      </c>
      <c r="BJ444" s="79">
        <f t="shared" si="1850"/>
        <v>0</v>
      </c>
    </row>
    <row r="445" spans="1:62" ht="30" hidden="1" x14ac:dyDescent="0.25">
      <c r="A445" s="252" t="s">
        <v>135</v>
      </c>
      <c r="B445" s="253"/>
      <c r="C445" s="253"/>
      <c r="D445" s="253"/>
      <c r="E445" s="252"/>
      <c r="F445" s="252"/>
      <c r="G445" s="252"/>
      <c r="H445" s="252"/>
      <c r="I445" s="252"/>
      <c r="J445" s="253"/>
      <c r="K445" s="253"/>
      <c r="L445" s="253"/>
      <c r="M445" s="253"/>
      <c r="N445" s="253"/>
      <c r="O445" s="203">
        <v>84.8</v>
      </c>
      <c r="P445" s="133">
        <v>96.67</v>
      </c>
      <c r="Q445" s="126">
        <v>0.06</v>
      </c>
      <c r="R445" s="48"/>
      <c r="S445" s="253"/>
      <c r="T445" s="253"/>
      <c r="U445" s="253"/>
      <c r="V445" s="253"/>
      <c r="W445" s="253"/>
      <c r="X445" s="172"/>
      <c r="Y445" s="143"/>
      <c r="Z445" s="143"/>
      <c r="AA445" s="222"/>
      <c r="AB445" s="143"/>
      <c r="AC445" s="50"/>
      <c r="AD445" s="172"/>
      <c r="AE445" s="172">
        <f t="shared" si="1835"/>
        <v>0</v>
      </c>
      <c r="AF445" s="172">
        <f t="shared" si="1836"/>
        <v>0</v>
      </c>
      <c r="AG445" s="30"/>
      <c r="AH445" s="31"/>
      <c r="AI445" s="29"/>
      <c r="AJ445" s="172"/>
      <c r="AK445" s="172">
        <f t="shared" si="1837"/>
        <v>0</v>
      </c>
      <c r="AL445" s="172">
        <f t="shared" si="1838"/>
        <v>0</v>
      </c>
      <c r="AN445" s="172"/>
      <c r="AO445" s="172">
        <f t="shared" si="1839"/>
        <v>0</v>
      </c>
      <c r="AP445" s="172">
        <f t="shared" si="1840"/>
        <v>0</v>
      </c>
      <c r="AQ445" s="20"/>
      <c r="AR445" s="78"/>
      <c r="AS445" s="78">
        <f t="shared" si="1841"/>
        <v>0</v>
      </c>
      <c r="AT445" s="78">
        <f t="shared" si="1842"/>
        <v>0</v>
      </c>
      <c r="AV445" s="79"/>
      <c r="AW445" s="79">
        <f t="shared" si="1843"/>
        <v>0</v>
      </c>
      <c r="AX445" s="79">
        <f t="shared" si="1844"/>
        <v>0</v>
      </c>
      <c r="AZ445" s="79"/>
      <c r="BA445" s="79">
        <f t="shared" si="1845"/>
        <v>0</v>
      </c>
      <c r="BB445" s="79">
        <f t="shared" si="1846"/>
        <v>0</v>
      </c>
      <c r="BD445" s="79"/>
      <c r="BE445" s="79">
        <f t="shared" si="1847"/>
        <v>0</v>
      </c>
      <c r="BF445" s="79">
        <f t="shared" si="1848"/>
        <v>0</v>
      </c>
      <c r="BH445" s="79"/>
      <c r="BI445" s="79">
        <f t="shared" si="1849"/>
        <v>0</v>
      </c>
      <c r="BJ445" s="79">
        <f t="shared" si="1850"/>
        <v>0</v>
      </c>
    </row>
    <row r="446" spans="1:62" ht="15.75" hidden="1" x14ac:dyDescent="0.25">
      <c r="A446" s="133" t="s">
        <v>136</v>
      </c>
      <c r="B446" s="237"/>
      <c r="C446" s="237"/>
      <c r="D446" s="237"/>
      <c r="E446" s="133"/>
      <c r="F446" s="133"/>
      <c r="G446" s="133"/>
      <c r="H446" s="133"/>
      <c r="I446" s="133"/>
      <c r="J446" s="237"/>
      <c r="K446" s="237"/>
      <c r="L446" s="237"/>
      <c r="M446" s="237"/>
      <c r="N446" s="237"/>
      <c r="O446" s="203">
        <v>180.2</v>
      </c>
      <c r="P446" s="133">
        <v>205.43</v>
      </c>
      <c r="Q446" s="126">
        <v>0.06</v>
      </c>
      <c r="R446" s="48"/>
      <c r="S446" s="237"/>
      <c r="T446" s="237"/>
      <c r="U446" s="237"/>
      <c r="V446" s="237"/>
      <c r="W446" s="237"/>
      <c r="X446" s="172"/>
      <c r="Y446" s="143"/>
      <c r="Z446" s="143"/>
      <c r="AA446" s="222"/>
      <c r="AB446" s="143"/>
      <c r="AC446" s="50"/>
      <c r="AD446" s="172"/>
      <c r="AE446" s="172">
        <f t="shared" si="1835"/>
        <v>0</v>
      </c>
      <c r="AF446" s="172">
        <f t="shared" si="1836"/>
        <v>0</v>
      </c>
      <c r="AG446" s="30"/>
      <c r="AH446" s="31"/>
      <c r="AI446" s="29"/>
      <c r="AJ446" s="172"/>
      <c r="AK446" s="172">
        <f t="shared" si="1837"/>
        <v>0</v>
      </c>
      <c r="AL446" s="172">
        <f t="shared" si="1838"/>
        <v>0</v>
      </c>
      <c r="AN446" s="172"/>
      <c r="AO446" s="172">
        <f t="shared" si="1839"/>
        <v>0</v>
      </c>
      <c r="AP446" s="172">
        <f t="shared" si="1840"/>
        <v>0</v>
      </c>
      <c r="AQ446" s="20"/>
      <c r="AR446" s="78"/>
      <c r="AS446" s="78">
        <f t="shared" si="1841"/>
        <v>0</v>
      </c>
      <c r="AT446" s="78">
        <f t="shared" si="1842"/>
        <v>0</v>
      </c>
      <c r="AV446" s="79"/>
      <c r="AW446" s="79">
        <f t="shared" si="1843"/>
        <v>0</v>
      </c>
      <c r="AX446" s="79">
        <f t="shared" si="1844"/>
        <v>0</v>
      </c>
      <c r="AZ446" s="79"/>
      <c r="BA446" s="79">
        <f t="shared" si="1845"/>
        <v>0</v>
      </c>
      <c r="BB446" s="79">
        <f t="shared" si="1846"/>
        <v>0</v>
      </c>
      <c r="BD446" s="79"/>
      <c r="BE446" s="79">
        <f t="shared" si="1847"/>
        <v>0</v>
      </c>
      <c r="BF446" s="79">
        <f t="shared" si="1848"/>
        <v>0</v>
      </c>
      <c r="BH446" s="79"/>
      <c r="BI446" s="79">
        <f t="shared" si="1849"/>
        <v>0</v>
      </c>
      <c r="BJ446" s="79">
        <f t="shared" si="1850"/>
        <v>0</v>
      </c>
    </row>
    <row r="447" spans="1:62" ht="15.75" hidden="1" customHeight="1" x14ac:dyDescent="0.25">
      <c r="A447" s="133" t="s">
        <v>137</v>
      </c>
      <c r="B447" s="237"/>
      <c r="C447" s="237"/>
      <c r="D447" s="237"/>
      <c r="E447" s="133"/>
      <c r="F447" s="133"/>
      <c r="G447" s="133"/>
      <c r="H447" s="133"/>
      <c r="I447" s="133"/>
      <c r="J447" s="237"/>
      <c r="K447" s="237"/>
      <c r="L447" s="237"/>
      <c r="M447" s="237"/>
      <c r="N447" s="237"/>
      <c r="O447" s="203">
        <v>53</v>
      </c>
      <c r="P447" s="133">
        <v>60.42</v>
      </c>
      <c r="Q447" s="126">
        <v>0.06</v>
      </c>
      <c r="R447" s="48"/>
      <c r="S447" s="237"/>
      <c r="T447" s="237"/>
      <c r="U447" s="237"/>
      <c r="V447" s="237"/>
      <c r="W447" s="237"/>
      <c r="X447" s="172"/>
      <c r="Y447" s="143"/>
      <c r="Z447" s="143"/>
      <c r="AA447" s="222"/>
      <c r="AB447" s="143"/>
      <c r="AC447" s="50"/>
      <c r="AD447" s="172"/>
      <c r="AE447" s="172">
        <f t="shared" si="1835"/>
        <v>0</v>
      </c>
      <c r="AF447" s="172">
        <f t="shared" si="1836"/>
        <v>0</v>
      </c>
      <c r="AG447" s="30"/>
      <c r="AH447" s="31"/>
      <c r="AI447" s="29"/>
      <c r="AJ447" s="172"/>
      <c r="AK447" s="172">
        <f t="shared" si="1837"/>
        <v>0</v>
      </c>
      <c r="AL447" s="172">
        <f t="shared" si="1838"/>
        <v>0</v>
      </c>
      <c r="AN447" s="172"/>
      <c r="AO447" s="172">
        <f t="shared" si="1839"/>
        <v>0</v>
      </c>
      <c r="AP447" s="172">
        <f t="shared" si="1840"/>
        <v>0</v>
      </c>
      <c r="AQ447" s="20"/>
      <c r="AR447" s="78"/>
      <c r="AS447" s="78">
        <f t="shared" si="1841"/>
        <v>0</v>
      </c>
      <c r="AT447" s="78">
        <f t="shared" si="1842"/>
        <v>0</v>
      </c>
      <c r="AV447" s="79"/>
      <c r="AW447" s="79">
        <f t="shared" si="1843"/>
        <v>0</v>
      </c>
      <c r="AX447" s="79">
        <f t="shared" si="1844"/>
        <v>0</v>
      </c>
      <c r="AZ447" s="79"/>
      <c r="BA447" s="79">
        <f t="shared" si="1845"/>
        <v>0</v>
      </c>
      <c r="BB447" s="79">
        <f t="shared" si="1846"/>
        <v>0</v>
      </c>
      <c r="BD447" s="79"/>
      <c r="BE447" s="79">
        <f t="shared" si="1847"/>
        <v>0</v>
      </c>
      <c r="BF447" s="79">
        <f t="shared" si="1848"/>
        <v>0</v>
      </c>
      <c r="BH447" s="79"/>
      <c r="BI447" s="79">
        <f t="shared" si="1849"/>
        <v>0</v>
      </c>
      <c r="BJ447" s="79">
        <f t="shared" si="1850"/>
        <v>0</v>
      </c>
    </row>
    <row r="448" spans="1:62" ht="15.75" hidden="1" x14ac:dyDescent="0.25">
      <c r="A448" s="133" t="s">
        <v>138</v>
      </c>
      <c r="B448" s="237"/>
      <c r="C448" s="237"/>
      <c r="D448" s="237"/>
      <c r="E448" s="133"/>
      <c r="F448" s="133"/>
      <c r="G448" s="133"/>
      <c r="H448" s="133"/>
      <c r="I448" s="133"/>
      <c r="J448" s="237"/>
      <c r="K448" s="237"/>
      <c r="L448" s="237"/>
      <c r="M448" s="237"/>
      <c r="N448" s="237"/>
      <c r="O448" s="203">
        <v>84.8</v>
      </c>
      <c r="P448" s="133">
        <v>96.67</v>
      </c>
      <c r="Q448" s="126">
        <v>0.06</v>
      </c>
      <c r="R448" s="48"/>
      <c r="S448" s="237"/>
      <c r="T448" s="237"/>
      <c r="U448" s="237"/>
      <c r="V448" s="237"/>
      <c r="W448" s="237"/>
      <c r="X448" s="172"/>
      <c r="Y448" s="143"/>
      <c r="Z448" s="143"/>
      <c r="AA448" s="222"/>
      <c r="AB448" s="143"/>
      <c r="AC448" s="50"/>
      <c r="AD448" s="172"/>
      <c r="AE448" s="172">
        <f t="shared" si="1835"/>
        <v>0</v>
      </c>
      <c r="AF448" s="172">
        <f t="shared" si="1836"/>
        <v>0</v>
      </c>
      <c r="AG448" s="30"/>
      <c r="AH448" s="31"/>
      <c r="AI448" s="29"/>
      <c r="AJ448" s="172"/>
      <c r="AK448" s="172">
        <f t="shared" si="1837"/>
        <v>0</v>
      </c>
      <c r="AL448" s="172">
        <f t="shared" si="1838"/>
        <v>0</v>
      </c>
      <c r="AN448" s="172"/>
      <c r="AO448" s="172">
        <f t="shared" si="1839"/>
        <v>0</v>
      </c>
      <c r="AP448" s="172">
        <f t="shared" si="1840"/>
        <v>0</v>
      </c>
      <c r="AQ448" s="20"/>
      <c r="AR448" s="78"/>
      <c r="AS448" s="78">
        <f t="shared" si="1841"/>
        <v>0</v>
      </c>
      <c r="AT448" s="78">
        <f t="shared" si="1842"/>
        <v>0</v>
      </c>
      <c r="AV448" s="79"/>
      <c r="AW448" s="79">
        <f t="shared" si="1843"/>
        <v>0</v>
      </c>
      <c r="AX448" s="79">
        <f t="shared" si="1844"/>
        <v>0</v>
      </c>
      <c r="AZ448" s="79"/>
      <c r="BA448" s="79">
        <f t="shared" si="1845"/>
        <v>0</v>
      </c>
      <c r="BB448" s="79">
        <f t="shared" si="1846"/>
        <v>0</v>
      </c>
      <c r="BD448" s="79"/>
      <c r="BE448" s="79">
        <f t="shared" si="1847"/>
        <v>0</v>
      </c>
      <c r="BF448" s="79">
        <f t="shared" si="1848"/>
        <v>0</v>
      </c>
      <c r="BH448" s="79"/>
      <c r="BI448" s="79">
        <f t="shared" si="1849"/>
        <v>0</v>
      </c>
      <c r="BJ448" s="79">
        <f t="shared" si="1850"/>
        <v>0</v>
      </c>
    </row>
    <row r="449" spans="1:62" ht="15.75" hidden="1" customHeight="1" x14ac:dyDescent="0.25">
      <c r="A449" s="133" t="s">
        <v>139</v>
      </c>
      <c r="B449" s="237"/>
      <c r="C449" s="237"/>
      <c r="D449" s="237"/>
      <c r="E449" s="133"/>
      <c r="F449" s="133"/>
      <c r="G449" s="133"/>
      <c r="H449" s="133"/>
      <c r="I449" s="133"/>
      <c r="J449" s="237"/>
      <c r="K449" s="237"/>
      <c r="L449" s="237"/>
      <c r="M449" s="237"/>
      <c r="N449" s="237"/>
      <c r="O449" s="203">
        <v>116.6</v>
      </c>
      <c r="P449" s="133">
        <v>132.91999999999999</v>
      </c>
      <c r="Q449" s="126">
        <v>0.06</v>
      </c>
      <c r="R449" s="48"/>
      <c r="S449" s="237"/>
      <c r="T449" s="237"/>
      <c r="U449" s="237"/>
      <c r="V449" s="237"/>
      <c r="W449" s="237"/>
      <c r="X449" s="172"/>
      <c r="Y449" s="143"/>
      <c r="Z449" s="143"/>
      <c r="AA449" s="222"/>
      <c r="AB449" s="143"/>
      <c r="AC449" s="50"/>
      <c r="AD449" s="172"/>
      <c r="AE449" s="172">
        <f t="shared" si="1835"/>
        <v>0</v>
      </c>
      <c r="AF449" s="172">
        <f t="shared" si="1836"/>
        <v>0</v>
      </c>
      <c r="AG449" s="30"/>
      <c r="AH449" s="31"/>
      <c r="AI449" s="29"/>
      <c r="AJ449" s="172"/>
      <c r="AK449" s="172">
        <f t="shared" si="1837"/>
        <v>0</v>
      </c>
      <c r="AL449" s="172">
        <f t="shared" si="1838"/>
        <v>0</v>
      </c>
      <c r="AN449" s="172"/>
      <c r="AO449" s="172">
        <f t="shared" si="1839"/>
        <v>0</v>
      </c>
      <c r="AP449" s="172">
        <f t="shared" si="1840"/>
        <v>0</v>
      </c>
      <c r="AQ449" s="20"/>
      <c r="AR449" s="78"/>
      <c r="AS449" s="78">
        <f t="shared" si="1841"/>
        <v>0</v>
      </c>
      <c r="AT449" s="78">
        <f t="shared" si="1842"/>
        <v>0</v>
      </c>
      <c r="AV449" s="79"/>
      <c r="AW449" s="79">
        <f t="shared" si="1843"/>
        <v>0</v>
      </c>
      <c r="AX449" s="79">
        <f t="shared" si="1844"/>
        <v>0</v>
      </c>
      <c r="AZ449" s="79"/>
      <c r="BA449" s="79">
        <f t="shared" si="1845"/>
        <v>0</v>
      </c>
      <c r="BB449" s="79">
        <f t="shared" si="1846"/>
        <v>0</v>
      </c>
      <c r="BD449" s="79"/>
      <c r="BE449" s="79">
        <f t="shared" si="1847"/>
        <v>0</v>
      </c>
      <c r="BF449" s="79">
        <f t="shared" si="1848"/>
        <v>0</v>
      </c>
      <c r="BH449" s="79"/>
      <c r="BI449" s="79">
        <f t="shared" si="1849"/>
        <v>0</v>
      </c>
      <c r="BJ449" s="79">
        <f t="shared" si="1850"/>
        <v>0</v>
      </c>
    </row>
    <row r="450" spans="1:62" ht="15.75" hidden="1" customHeight="1" x14ac:dyDescent="0.25">
      <c r="A450" s="133" t="s">
        <v>140</v>
      </c>
      <c r="B450" s="237"/>
      <c r="C450" s="237"/>
      <c r="D450" s="237"/>
      <c r="E450" s="133"/>
      <c r="F450" s="133"/>
      <c r="G450" s="133"/>
      <c r="H450" s="133"/>
      <c r="I450" s="133"/>
      <c r="J450" s="237"/>
      <c r="K450" s="237"/>
      <c r="L450" s="237"/>
      <c r="M450" s="237"/>
      <c r="N450" s="237"/>
      <c r="O450" s="203">
        <v>318</v>
      </c>
      <c r="P450" s="133">
        <v>362.52</v>
      </c>
      <c r="Q450" s="126">
        <v>0.06</v>
      </c>
      <c r="R450" s="48"/>
      <c r="S450" s="237"/>
      <c r="T450" s="237"/>
      <c r="U450" s="237"/>
      <c r="V450" s="237"/>
      <c r="W450" s="237"/>
      <c r="X450" s="172"/>
      <c r="Y450" s="143"/>
      <c r="Z450" s="143"/>
      <c r="AA450" s="222"/>
      <c r="AB450" s="143"/>
      <c r="AC450" s="50"/>
      <c r="AD450" s="172"/>
      <c r="AE450" s="172">
        <f t="shared" si="1835"/>
        <v>0</v>
      </c>
      <c r="AF450" s="172">
        <f t="shared" si="1836"/>
        <v>0</v>
      </c>
      <c r="AG450" s="30"/>
      <c r="AH450" s="31"/>
      <c r="AI450" s="29"/>
      <c r="AJ450" s="172"/>
      <c r="AK450" s="172">
        <f t="shared" si="1837"/>
        <v>0</v>
      </c>
      <c r="AL450" s="172">
        <f t="shared" si="1838"/>
        <v>0</v>
      </c>
      <c r="AN450" s="172"/>
      <c r="AO450" s="172">
        <f t="shared" si="1839"/>
        <v>0</v>
      </c>
      <c r="AP450" s="172">
        <f t="shared" si="1840"/>
        <v>0</v>
      </c>
      <c r="AQ450" s="20"/>
      <c r="AR450" s="78"/>
      <c r="AS450" s="78">
        <f t="shared" si="1841"/>
        <v>0</v>
      </c>
      <c r="AT450" s="78">
        <f t="shared" si="1842"/>
        <v>0</v>
      </c>
      <c r="AV450" s="79"/>
      <c r="AW450" s="79">
        <f t="shared" si="1843"/>
        <v>0</v>
      </c>
      <c r="AX450" s="79">
        <f t="shared" si="1844"/>
        <v>0</v>
      </c>
      <c r="AZ450" s="79"/>
      <c r="BA450" s="79">
        <f t="shared" si="1845"/>
        <v>0</v>
      </c>
      <c r="BB450" s="79">
        <f t="shared" si="1846"/>
        <v>0</v>
      </c>
      <c r="BD450" s="79"/>
      <c r="BE450" s="79">
        <f t="shared" si="1847"/>
        <v>0</v>
      </c>
      <c r="BF450" s="79">
        <f t="shared" si="1848"/>
        <v>0</v>
      </c>
      <c r="BH450" s="79"/>
      <c r="BI450" s="79">
        <f t="shared" si="1849"/>
        <v>0</v>
      </c>
      <c r="BJ450" s="79">
        <f t="shared" si="1850"/>
        <v>0</v>
      </c>
    </row>
    <row r="451" spans="1:62" ht="15.75" hidden="1" customHeight="1" x14ac:dyDescent="0.25">
      <c r="A451" s="133" t="s">
        <v>141</v>
      </c>
      <c r="B451" s="237"/>
      <c r="C451" s="237"/>
      <c r="D451" s="237"/>
      <c r="E451" s="133"/>
      <c r="F451" s="133"/>
      <c r="G451" s="133"/>
      <c r="H451" s="133"/>
      <c r="I451" s="133"/>
      <c r="J451" s="237"/>
      <c r="K451" s="237"/>
      <c r="L451" s="237"/>
      <c r="M451" s="237"/>
      <c r="N451" s="237"/>
      <c r="O451" s="203">
        <v>74.2</v>
      </c>
      <c r="P451" s="133">
        <v>84.59</v>
      </c>
      <c r="Q451" s="126">
        <v>0.06</v>
      </c>
      <c r="R451" s="48"/>
      <c r="S451" s="237"/>
      <c r="T451" s="237"/>
      <c r="U451" s="237"/>
      <c r="V451" s="237"/>
      <c r="W451" s="237"/>
      <c r="X451" s="172"/>
      <c r="Y451" s="143"/>
      <c r="Z451" s="143"/>
      <c r="AA451" s="222"/>
      <c r="AB451" s="143"/>
      <c r="AC451" s="50"/>
      <c r="AD451" s="172"/>
      <c r="AE451" s="172">
        <f t="shared" si="1835"/>
        <v>0</v>
      </c>
      <c r="AF451" s="172">
        <f t="shared" si="1836"/>
        <v>0</v>
      </c>
      <c r="AG451" s="30"/>
      <c r="AH451" s="31"/>
      <c r="AI451" s="29"/>
      <c r="AJ451" s="172"/>
      <c r="AK451" s="172">
        <f t="shared" si="1837"/>
        <v>0</v>
      </c>
      <c r="AL451" s="172">
        <f t="shared" si="1838"/>
        <v>0</v>
      </c>
      <c r="AN451" s="172"/>
      <c r="AO451" s="172">
        <f t="shared" si="1839"/>
        <v>0</v>
      </c>
      <c r="AP451" s="172">
        <f t="shared" si="1840"/>
        <v>0</v>
      </c>
      <c r="AQ451" s="20"/>
      <c r="AR451" s="78"/>
      <c r="AS451" s="78">
        <f t="shared" si="1841"/>
        <v>0</v>
      </c>
      <c r="AT451" s="78">
        <f t="shared" si="1842"/>
        <v>0</v>
      </c>
      <c r="AV451" s="79"/>
      <c r="AW451" s="79">
        <f t="shared" si="1843"/>
        <v>0</v>
      </c>
      <c r="AX451" s="79">
        <f t="shared" si="1844"/>
        <v>0</v>
      </c>
      <c r="AZ451" s="79"/>
      <c r="BA451" s="79">
        <f t="shared" si="1845"/>
        <v>0</v>
      </c>
      <c r="BB451" s="79">
        <f t="shared" si="1846"/>
        <v>0</v>
      </c>
      <c r="BD451" s="79"/>
      <c r="BE451" s="79">
        <f t="shared" si="1847"/>
        <v>0</v>
      </c>
      <c r="BF451" s="79">
        <f t="shared" si="1848"/>
        <v>0</v>
      </c>
      <c r="BH451" s="79"/>
      <c r="BI451" s="79">
        <f t="shared" si="1849"/>
        <v>0</v>
      </c>
      <c r="BJ451" s="79">
        <f t="shared" si="1850"/>
        <v>0</v>
      </c>
    </row>
    <row r="452" spans="1:62" ht="15.75" hidden="1" customHeight="1" x14ac:dyDescent="0.25">
      <c r="A452" s="252" t="s">
        <v>142</v>
      </c>
      <c r="B452" s="253"/>
      <c r="C452" s="253"/>
      <c r="D452" s="253"/>
      <c r="E452" s="252"/>
      <c r="F452" s="252"/>
      <c r="G452" s="252"/>
      <c r="H452" s="252"/>
      <c r="I452" s="252"/>
      <c r="J452" s="253"/>
      <c r="K452" s="253"/>
      <c r="L452" s="253"/>
      <c r="M452" s="253"/>
      <c r="N452" s="253"/>
      <c r="O452" s="203">
        <v>84.8</v>
      </c>
      <c r="P452" s="133">
        <v>96.67</v>
      </c>
      <c r="Q452" s="126">
        <v>0.06</v>
      </c>
      <c r="R452" s="48"/>
      <c r="S452" s="253"/>
      <c r="T452" s="253"/>
      <c r="U452" s="253"/>
      <c r="V452" s="253"/>
      <c r="W452" s="253"/>
      <c r="X452" s="172"/>
      <c r="Y452" s="143"/>
      <c r="Z452" s="143"/>
      <c r="AA452" s="222"/>
      <c r="AB452" s="143"/>
      <c r="AC452" s="50"/>
      <c r="AD452" s="172"/>
      <c r="AE452" s="172">
        <f t="shared" si="1835"/>
        <v>0</v>
      </c>
      <c r="AF452" s="172">
        <f t="shared" si="1836"/>
        <v>0</v>
      </c>
      <c r="AG452" s="30"/>
      <c r="AH452" s="31"/>
      <c r="AI452" s="29"/>
      <c r="AJ452" s="172"/>
      <c r="AK452" s="172">
        <f t="shared" si="1837"/>
        <v>0</v>
      </c>
      <c r="AL452" s="172">
        <f t="shared" si="1838"/>
        <v>0</v>
      </c>
      <c r="AN452" s="172"/>
      <c r="AO452" s="172">
        <f t="shared" si="1839"/>
        <v>0</v>
      </c>
      <c r="AP452" s="172">
        <f t="shared" si="1840"/>
        <v>0</v>
      </c>
      <c r="AQ452" s="20"/>
      <c r="AR452" s="78"/>
      <c r="AS452" s="78">
        <f t="shared" si="1841"/>
        <v>0</v>
      </c>
      <c r="AT452" s="78">
        <f t="shared" si="1842"/>
        <v>0</v>
      </c>
      <c r="AV452" s="79"/>
      <c r="AW452" s="79">
        <f t="shared" si="1843"/>
        <v>0</v>
      </c>
      <c r="AX452" s="79">
        <f t="shared" si="1844"/>
        <v>0</v>
      </c>
      <c r="AZ452" s="79"/>
      <c r="BA452" s="79">
        <f t="shared" si="1845"/>
        <v>0</v>
      </c>
      <c r="BB452" s="79">
        <f t="shared" si="1846"/>
        <v>0</v>
      </c>
      <c r="BD452" s="79"/>
      <c r="BE452" s="79">
        <f t="shared" si="1847"/>
        <v>0</v>
      </c>
      <c r="BF452" s="79">
        <f t="shared" si="1848"/>
        <v>0</v>
      </c>
      <c r="BH452" s="79"/>
      <c r="BI452" s="79">
        <f t="shared" si="1849"/>
        <v>0</v>
      </c>
      <c r="BJ452" s="79">
        <f t="shared" si="1850"/>
        <v>0</v>
      </c>
    </row>
    <row r="453" spans="1:62" ht="15.75" hidden="1" customHeight="1" x14ac:dyDescent="0.25">
      <c r="A453" s="252" t="s">
        <v>143</v>
      </c>
      <c r="B453" s="253"/>
      <c r="C453" s="253"/>
      <c r="D453" s="253"/>
      <c r="E453" s="252"/>
      <c r="F453" s="252"/>
      <c r="G453" s="252"/>
      <c r="H453" s="252"/>
      <c r="I453" s="252"/>
      <c r="J453" s="253"/>
      <c r="K453" s="253"/>
      <c r="L453" s="253"/>
      <c r="M453" s="253"/>
      <c r="N453" s="253"/>
      <c r="O453" s="203">
        <v>116.6</v>
      </c>
      <c r="P453" s="133">
        <v>132.91999999999999</v>
      </c>
      <c r="Q453" s="126">
        <v>0.06</v>
      </c>
      <c r="R453" s="48"/>
      <c r="S453" s="253"/>
      <c r="T453" s="253"/>
      <c r="U453" s="253"/>
      <c r="V453" s="253"/>
      <c r="W453" s="253"/>
      <c r="X453" s="172"/>
      <c r="Y453" s="143"/>
      <c r="Z453" s="143"/>
      <c r="AA453" s="222"/>
      <c r="AB453" s="143"/>
      <c r="AC453" s="50"/>
      <c r="AD453" s="172"/>
      <c r="AE453" s="172">
        <f t="shared" si="1835"/>
        <v>0</v>
      </c>
      <c r="AF453" s="172">
        <f t="shared" si="1836"/>
        <v>0</v>
      </c>
      <c r="AG453" s="30"/>
      <c r="AH453" s="31"/>
      <c r="AI453" s="29"/>
      <c r="AJ453" s="172"/>
      <c r="AK453" s="172">
        <f t="shared" si="1837"/>
        <v>0</v>
      </c>
      <c r="AL453" s="172">
        <f t="shared" si="1838"/>
        <v>0</v>
      </c>
      <c r="AN453" s="172"/>
      <c r="AO453" s="172">
        <f t="shared" si="1839"/>
        <v>0</v>
      </c>
      <c r="AP453" s="172">
        <f t="shared" si="1840"/>
        <v>0</v>
      </c>
      <c r="AQ453" s="20"/>
      <c r="AR453" s="78"/>
      <c r="AS453" s="78">
        <f t="shared" si="1841"/>
        <v>0</v>
      </c>
      <c r="AT453" s="78">
        <f t="shared" si="1842"/>
        <v>0</v>
      </c>
      <c r="AV453" s="79"/>
      <c r="AW453" s="79">
        <f t="shared" si="1843"/>
        <v>0</v>
      </c>
      <c r="AX453" s="79">
        <f t="shared" si="1844"/>
        <v>0</v>
      </c>
      <c r="AZ453" s="79"/>
      <c r="BA453" s="79">
        <f t="shared" si="1845"/>
        <v>0</v>
      </c>
      <c r="BB453" s="79">
        <f t="shared" si="1846"/>
        <v>0</v>
      </c>
      <c r="BD453" s="79"/>
      <c r="BE453" s="79">
        <f t="shared" si="1847"/>
        <v>0</v>
      </c>
      <c r="BF453" s="79">
        <f t="shared" si="1848"/>
        <v>0</v>
      </c>
      <c r="BH453" s="79"/>
      <c r="BI453" s="79">
        <f t="shared" si="1849"/>
        <v>0</v>
      </c>
      <c r="BJ453" s="79">
        <f t="shared" si="1850"/>
        <v>0</v>
      </c>
    </row>
    <row r="454" spans="1:62" ht="15.75" hidden="1" customHeight="1" x14ac:dyDescent="0.25">
      <c r="A454" s="252" t="s">
        <v>144</v>
      </c>
      <c r="B454" s="253"/>
      <c r="C454" s="253"/>
      <c r="D454" s="253"/>
      <c r="E454" s="252"/>
      <c r="F454" s="252"/>
      <c r="G454" s="252"/>
      <c r="H454" s="252"/>
      <c r="I454" s="252"/>
      <c r="J454" s="253"/>
      <c r="K454" s="253"/>
      <c r="L454" s="253"/>
      <c r="M454" s="253"/>
      <c r="N454" s="253"/>
      <c r="O454" s="203">
        <v>318</v>
      </c>
      <c r="P454" s="133">
        <v>362.52</v>
      </c>
      <c r="Q454" s="126">
        <v>0.06</v>
      </c>
      <c r="R454" s="48"/>
      <c r="S454" s="253"/>
      <c r="T454" s="253"/>
      <c r="U454" s="253"/>
      <c r="V454" s="253"/>
      <c r="W454" s="253"/>
      <c r="X454" s="172"/>
      <c r="Y454" s="143"/>
      <c r="Z454" s="143"/>
      <c r="AA454" s="222"/>
      <c r="AB454" s="143"/>
      <c r="AC454" s="50"/>
      <c r="AD454" s="172"/>
      <c r="AE454" s="172">
        <f t="shared" si="1835"/>
        <v>0</v>
      </c>
      <c r="AF454" s="172">
        <f t="shared" si="1836"/>
        <v>0</v>
      </c>
      <c r="AG454" s="30"/>
      <c r="AH454" s="31"/>
      <c r="AI454" s="29"/>
      <c r="AJ454" s="172"/>
      <c r="AK454" s="172">
        <f t="shared" si="1837"/>
        <v>0</v>
      </c>
      <c r="AL454" s="172">
        <f t="shared" si="1838"/>
        <v>0</v>
      </c>
      <c r="AN454" s="172"/>
      <c r="AO454" s="172">
        <f t="shared" si="1839"/>
        <v>0</v>
      </c>
      <c r="AP454" s="172">
        <f t="shared" si="1840"/>
        <v>0</v>
      </c>
      <c r="AQ454" s="20"/>
      <c r="AR454" s="78"/>
      <c r="AS454" s="78">
        <f t="shared" si="1841"/>
        <v>0</v>
      </c>
      <c r="AT454" s="78">
        <f t="shared" si="1842"/>
        <v>0</v>
      </c>
      <c r="AV454" s="79"/>
      <c r="AW454" s="79">
        <f t="shared" si="1843"/>
        <v>0</v>
      </c>
      <c r="AX454" s="79">
        <f t="shared" si="1844"/>
        <v>0</v>
      </c>
      <c r="AZ454" s="79"/>
      <c r="BA454" s="79">
        <f t="shared" si="1845"/>
        <v>0</v>
      </c>
      <c r="BB454" s="79">
        <f t="shared" si="1846"/>
        <v>0</v>
      </c>
      <c r="BD454" s="79"/>
      <c r="BE454" s="79">
        <f t="shared" si="1847"/>
        <v>0</v>
      </c>
      <c r="BF454" s="79">
        <f t="shared" si="1848"/>
        <v>0</v>
      </c>
      <c r="BH454" s="79"/>
      <c r="BI454" s="79">
        <f t="shared" si="1849"/>
        <v>0</v>
      </c>
      <c r="BJ454" s="79">
        <f t="shared" si="1850"/>
        <v>0</v>
      </c>
    </row>
    <row r="455" spans="1:62" ht="15.75" hidden="1" customHeight="1" x14ac:dyDescent="0.25">
      <c r="A455" s="252" t="s">
        <v>145</v>
      </c>
      <c r="B455" s="253"/>
      <c r="C455" s="253"/>
      <c r="D455" s="253"/>
      <c r="E455" s="252"/>
      <c r="F455" s="252"/>
      <c r="G455" s="252"/>
      <c r="H455" s="252"/>
      <c r="I455" s="252"/>
      <c r="J455" s="253"/>
      <c r="K455" s="253"/>
      <c r="L455" s="253"/>
      <c r="M455" s="253"/>
      <c r="N455" s="253"/>
      <c r="O455" s="203">
        <v>74.2</v>
      </c>
      <c r="P455" s="133">
        <v>84.59</v>
      </c>
      <c r="Q455" s="126">
        <v>0.06</v>
      </c>
      <c r="R455" s="48"/>
      <c r="S455" s="253"/>
      <c r="T455" s="253"/>
      <c r="U455" s="253"/>
      <c r="V455" s="253"/>
      <c r="W455" s="253"/>
      <c r="X455" s="172"/>
      <c r="Y455" s="143"/>
      <c r="Z455" s="143"/>
      <c r="AA455" s="222"/>
      <c r="AB455" s="143"/>
      <c r="AC455" s="50"/>
      <c r="AD455" s="172"/>
      <c r="AE455" s="172">
        <f t="shared" si="1835"/>
        <v>0</v>
      </c>
      <c r="AF455" s="172">
        <f t="shared" si="1836"/>
        <v>0</v>
      </c>
      <c r="AG455" s="30"/>
      <c r="AH455" s="31"/>
      <c r="AI455" s="29"/>
      <c r="AJ455" s="172"/>
      <c r="AK455" s="172">
        <f t="shared" si="1837"/>
        <v>0</v>
      </c>
      <c r="AL455" s="172">
        <f t="shared" si="1838"/>
        <v>0</v>
      </c>
      <c r="AN455" s="172"/>
      <c r="AO455" s="172">
        <f t="shared" si="1839"/>
        <v>0</v>
      </c>
      <c r="AP455" s="172">
        <f t="shared" si="1840"/>
        <v>0</v>
      </c>
      <c r="AQ455" s="20"/>
      <c r="AR455" s="78"/>
      <c r="AS455" s="78">
        <f t="shared" si="1841"/>
        <v>0</v>
      </c>
      <c r="AT455" s="78">
        <f t="shared" si="1842"/>
        <v>0</v>
      </c>
      <c r="AV455" s="79"/>
      <c r="AW455" s="79">
        <f t="shared" si="1843"/>
        <v>0</v>
      </c>
      <c r="AX455" s="79">
        <f t="shared" si="1844"/>
        <v>0</v>
      </c>
      <c r="AZ455" s="79"/>
      <c r="BA455" s="79">
        <f t="shared" si="1845"/>
        <v>0</v>
      </c>
      <c r="BB455" s="79">
        <f t="shared" si="1846"/>
        <v>0</v>
      </c>
      <c r="BD455" s="79"/>
      <c r="BE455" s="79">
        <f t="shared" si="1847"/>
        <v>0</v>
      </c>
      <c r="BF455" s="79">
        <f t="shared" si="1848"/>
        <v>0</v>
      </c>
      <c r="BH455" s="79"/>
      <c r="BI455" s="79">
        <f t="shared" si="1849"/>
        <v>0</v>
      </c>
      <c r="BJ455" s="79">
        <f t="shared" si="1850"/>
        <v>0</v>
      </c>
    </row>
    <row r="456" spans="1:62" ht="30" hidden="1" x14ac:dyDescent="0.25">
      <c r="A456" s="252" t="s">
        <v>146</v>
      </c>
      <c r="B456" s="253"/>
      <c r="C456" s="253"/>
      <c r="D456" s="253"/>
      <c r="E456" s="252"/>
      <c r="F456" s="252"/>
      <c r="G456" s="252"/>
      <c r="H456" s="252"/>
      <c r="I456" s="252"/>
      <c r="J456" s="253"/>
      <c r="K456" s="253"/>
      <c r="L456" s="253"/>
      <c r="M456" s="253"/>
      <c r="N456" s="253"/>
      <c r="O456" s="203">
        <v>159</v>
      </c>
      <c r="P456" s="133">
        <v>181.26</v>
      </c>
      <c r="Q456" s="126">
        <v>0.06</v>
      </c>
      <c r="R456" s="48"/>
      <c r="S456" s="253"/>
      <c r="T456" s="253"/>
      <c r="U456" s="253"/>
      <c r="V456" s="253"/>
      <c r="W456" s="253"/>
      <c r="X456" s="172"/>
      <c r="Y456" s="143"/>
      <c r="Z456" s="143"/>
      <c r="AA456" s="222"/>
      <c r="AB456" s="143"/>
      <c r="AC456" s="50"/>
      <c r="AD456" s="172"/>
      <c r="AE456" s="172">
        <f t="shared" si="1835"/>
        <v>0</v>
      </c>
      <c r="AF456" s="172">
        <f t="shared" si="1836"/>
        <v>0</v>
      </c>
      <c r="AG456" s="30"/>
      <c r="AH456" s="31"/>
      <c r="AI456" s="29"/>
      <c r="AJ456" s="172"/>
      <c r="AK456" s="172">
        <f t="shared" si="1837"/>
        <v>0</v>
      </c>
      <c r="AL456" s="172">
        <f t="shared" si="1838"/>
        <v>0</v>
      </c>
      <c r="AN456" s="172"/>
      <c r="AO456" s="172">
        <f t="shared" si="1839"/>
        <v>0</v>
      </c>
      <c r="AP456" s="172">
        <f t="shared" si="1840"/>
        <v>0</v>
      </c>
      <c r="AQ456" s="20"/>
      <c r="AR456" s="78"/>
      <c r="AS456" s="78">
        <f t="shared" si="1841"/>
        <v>0</v>
      </c>
      <c r="AT456" s="78">
        <f t="shared" si="1842"/>
        <v>0</v>
      </c>
      <c r="AV456" s="79"/>
      <c r="AW456" s="79">
        <f t="shared" si="1843"/>
        <v>0</v>
      </c>
      <c r="AX456" s="79">
        <f t="shared" si="1844"/>
        <v>0</v>
      </c>
      <c r="AZ456" s="79"/>
      <c r="BA456" s="79">
        <f t="shared" si="1845"/>
        <v>0</v>
      </c>
      <c r="BB456" s="79">
        <f t="shared" si="1846"/>
        <v>0</v>
      </c>
      <c r="BD456" s="79"/>
      <c r="BE456" s="79">
        <f t="shared" si="1847"/>
        <v>0</v>
      </c>
      <c r="BF456" s="79">
        <f t="shared" si="1848"/>
        <v>0</v>
      </c>
      <c r="BH456" s="79"/>
      <c r="BI456" s="79">
        <f t="shared" si="1849"/>
        <v>0</v>
      </c>
      <c r="BJ456" s="79">
        <f t="shared" si="1850"/>
        <v>0</v>
      </c>
    </row>
    <row r="457" spans="1:62" ht="30" hidden="1" x14ac:dyDescent="0.25">
      <c r="A457" s="252" t="s">
        <v>147</v>
      </c>
      <c r="B457" s="253"/>
      <c r="C457" s="253"/>
      <c r="D457" s="253"/>
      <c r="E457" s="252"/>
      <c r="F457" s="252"/>
      <c r="G457" s="252"/>
      <c r="H457" s="252"/>
      <c r="I457" s="252"/>
      <c r="J457" s="253"/>
      <c r="K457" s="253"/>
      <c r="L457" s="253"/>
      <c r="M457" s="253"/>
      <c r="N457" s="253"/>
      <c r="O457" s="203">
        <v>222.6</v>
      </c>
      <c r="P457" s="133">
        <v>253.76</v>
      </c>
      <c r="Q457" s="126">
        <v>0.06</v>
      </c>
      <c r="R457" s="48"/>
      <c r="S457" s="253"/>
      <c r="T457" s="253"/>
      <c r="U457" s="253"/>
      <c r="V457" s="253"/>
      <c r="W457" s="253"/>
      <c r="X457" s="172"/>
      <c r="Y457" s="143"/>
      <c r="Z457" s="143"/>
      <c r="AA457" s="222"/>
      <c r="AB457" s="143"/>
      <c r="AC457" s="50"/>
      <c r="AD457" s="172"/>
      <c r="AE457" s="172">
        <f t="shared" si="1835"/>
        <v>0</v>
      </c>
      <c r="AF457" s="172">
        <f t="shared" si="1836"/>
        <v>0</v>
      </c>
      <c r="AG457" s="30"/>
      <c r="AH457" s="31"/>
      <c r="AI457" s="29"/>
      <c r="AJ457" s="172"/>
      <c r="AK457" s="172">
        <f t="shared" si="1837"/>
        <v>0</v>
      </c>
      <c r="AL457" s="172">
        <f t="shared" si="1838"/>
        <v>0</v>
      </c>
      <c r="AN457" s="172"/>
      <c r="AO457" s="172">
        <f t="shared" si="1839"/>
        <v>0</v>
      </c>
      <c r="AP457" s="172">
        <f t="shared" si="1840"/>
        <v>0</v>
      </c>
      <c r="AQ457" s="20"/>
      <c r="AR457" s="78"/>
      <c r="AS457" s="78">
        <f t="shared" si="1841"/>
        <v>0</v>
      </c>
      <c r="AT457" s="78">
        <f t="shared" si="1842"/>
        <v>0</v>
      </c>
      <c r="AV457" s="79"/>
      <c r="AW457" s="79">
        <f t="shared" si="1843"/>
        <v>0</v>
      </c>
      <c r="AX457" s="79">
        <f t="shared" si="1844"/>
        <v>0</v>
      </c>
      <c r="AZ457" s="79"/>
      <c r="BA457" s="79">
        <f t="shared" si="1845"/>
        <v>0</v>
      </c>
      <c r="BB457" s="79">
        <f t="shared" si="1846"/>
        <v>0</v>
      </c>
      <c r="BD457" s="79"/>
      <c r="BE457" s="79">
        <f t="shared" si="1847"/>
        <v>0</v>
      </c>
      <c r="BF457" s="79">
        <f t="shared" si="1848"/>
        <v>0</v>
      </c>
      <c r="BH457" s="79"/>
      <c r="BI457" s="79">
        <f t="shared" si="1849"/>
        <v>0</v>
      </c>
      <c r="BJ457" s="79">
        <f t="shared" si="1850"/>
        <v>0</v>
      </c>
    </row>
    <row r="458" spans="1:62" ht="15.75" hidden="1" x14ac:dyDescent="0.25">
      <c r="A458" s="133" t="s">
        <v>148</v>
      </c>
      <c r="B458" s="237"/>
      <c r="C458" s="237"/>
      <c r="D458" s="237"/>
      <c r="E458" s="133"/>
      <c r="F458" s="133"/>
      <c r="G458" s="133"/>
      <c r="H458" s="133"/>
      <c r="I458" s="133"/>
      <c r="J458" s="237"/>
      <c r="K458" s="237"/>
      <c r="L458" s="237"/>
      <c r="M458" s="237"/>
      <c r="N458" s="237"/>
      <c r="O458" s="203">
        <v>530</v>
      </c>
      <c r="P458" s="133">
        <v>604.20000000000005</v>
      </c>
      <c r="Q458" s="126">
        <v>0.06</v>
      </c>
      <c r="R458" s="48"/>
      <c r="S458" s="237"/>
      <c r="T458" s="237"/>
      <c r="U458" s="237"/>
      <c r="V458" s="237"/>
      <c r="W458" s="237"/>
      <c r="X458" s="172"/>
      <c r="Y458" s="143"/>
      <c r="Z458" s="143"/>
      <c r="AA458" s="222"/>
      <c r="AB458" s="143"/>
      <c r="AC458" s="50"/>
      <c r="AD458" s="172"/>
      <c r="AE458" s="172">
        <f t="shared" si="1835"/>
        <v>0</v>
      </c>
      <c r="AF458" s="172">
        <f t="shared" si="1836"/>
        <v>0</v>
      </c>
      <c r="AG458" s="30"/>
      <c r="AH458" s="31"/>
      <c r="AI458" s="29"/>
      <c r="AJ458" s="172"/>
      <c r="AK458" s="172">
        <f t="shared" si="1837"/>
        <v>0</v>
      </c>
      <c r="AL458" s="172">
        <f t="shared" si="1838"/>
        <v>0</v>
      </c>
      <c r="AN458" s="172"/>
      <c r="AO458" s="172">
        <f t="shared" si="1839"/>
        <v>0</v>
      </c>
      <c r="AP458" s="172">
        <f t="shared" si="1840"/>
        <v>0</v>
      </c>
      <c r="AQ458" s="20"/>
      <c r="AR458" s="78"/>
      <c r="AS458" s="78">
        <f t="shared" si="1841"/>
        <v>0</v>
      </c>
      <c r="AT458" s="78">
        <f t="shared" si="1842"/>
        <v>0</v>
      </c>
      <c r="AV458" s="79"/>
      <c r="AW458" s="79">
        <f t="shared" si="1843"/>
        <v>0</v>
      </c>
      <c r="AX458" s="79">
        <f t="shared" si="1844"/>
        <v>0</v>
      </c>
      <c r="AZ458" s="79"/>
      <c r="BA458" s="79">
        <f t="shared" si="1845"/>
        <v>0</v>
      </c>
      <c r="BB458" s="79">
        <f t="shared" si="1846"/>
        <v>0</v>
      </c>
      <c r="BD458" s="79"/>
      <c r="BE458" s="79">
        <f t="shared" si="1847"/>
        <v>0</v>
      </c>
      <c r="BF458" s="79">
        <f t="shared" si="1848"/>
        <v>0</v>
      </c>
      <c r="BH458" s="79"/>
      <c r="BI458" s="79">
        <f t="shared" si="1849"/>
        <v>0</v>
      </c>
      <c r="BJ458" s="79">
        <f t="shared" si="1850"/>
        <v>0</v>
      </c>
    </row>
    <row r="459" spans="1:62" ht="15.75" hidden="1" x14ac:dyDescent="0.25">
      <c r="A459" s="133" t="s">
        <v>149</v>
      </c>
      <c r="B459" s="237"/>
      <c r="C459" s="237"/>
      <c r="D459" s="237"/>
      <c r="E459" s="133"/>
      <c r="F459" s="133"/>
      <c r="G459" s="133"/>
      <c r="H459" s="133"/>
      <c r="I459" s="133"/>
      <c r="J459" s="237"/>
      <c r="K459" s="237"/>
      <c r="L459" s="237"/>
      <c r="M459" s="237"/>
      <c r="N459" s="237"/>
      <c r="O459" s="203">
        <v>106</v>
      </c>
      <c r="P459" s="133">
        <v>120.84</v>
      </c>
      <c r="Q459" s="126">
        <v>0.06</v>
      </c>
      <c r="R459" s="48"/>
      <c r="S459" s="237"/>
      <c r="T459" s="237"/>
      <c r="U459" s="237"/>
      <c r="V459" s="237"/>
      <c r="W459" s="237"/>
      <c r="X459" s="172"/>
      <c r="Y459" s="143"/>
      <c r="Z459" s="143"/>
      <c r="AA459" s="222"/>
      <c r="AB459" s="143"/>
      <c r="AC459" s="50"/>
      <c r="AD459" s="172"/>
      <c r="AE459" s="172">
        <f t="shared" si="1835"/>
        <v>0</v>
      </c>
      <c r="AF459" s="172">
        <f t="shared" si="1836"/>
        <v>0</v>
      </c>
      <c r="AG459" s="30"/>
      <c r="AH459" s="31"/>
      <c r="AI459" s="29"/>
      <c r="AJ459" s="172"/>
      <c r="AK459" s="172">
        <f t="shared" si="1837"/>
        <v>0</v>
      </c>
      <c r="AL459" s="172">
        <f t="shared" si="1838"/>
        <v>0</v>
      </c>
      <c r="AN459" s="172"/>
      <c r="AO459" s="172">
        <f t="shared" si="1839"/>
        <v>0</v>
      </c>
      <c r="AP459" s="172">
        <f t="shared" si="1840"/>
        <v>0</v>
      </c>
      <c r="AQ459" s="20"/>
      <c r="AR459" s="78"/>
      <c r="AS459" s="78">
        <f t="shared" si="1841"/>
        <v>0</v>
      </c>
      <c r="AT459" s="78">
        <f t="shared" si="1842"/>
        <v>0</v>
      </c>
      <c r="AV459" s="79"/>
      <c r="AW459" s="79">
        <f t="shared" si="1843"/>
        <v>0</v>
      </c>
      <c r="AX459" s="79">
        <f t="shared" si="1844"/>
        <v>0</v>
      </c>
      <c r="AZ459" s="79"/>
      <c r="BA459" s="79">
        <f t="shared" si="1845"/>
        <v>0</v>
      </c>
      <c r="BB459" s="79">
        <f t="shared" si="1846"/>
        <v>0</v>
      </c>
      <c r="BD459" s="79"/>
      <c r="BE459" s="79">
        <f t="shared" si="1847"/>
        <v>0</v>
      </c>
      <c r="BF459" s="79">
        <f t="shared" si="1848"/>
        <v>0</v>
      </c>
      <c r="BH459" s="79"/>
      <c r="BI459" s="79">
        <f t="shared" si="1849"/>
        <v>0</v>
      </c>
      <c r="BJ459" s="79">
        <f t="shared" si="1850"/>
        <v>0</v>
      </c>
    </row>
    <row r="460" spans="1:62" ht="15.75" hidden="1" x14ac:dyDescent="0.25">
      <c r="A460" s="133"/>
      <c r="B460" s="237"/>
      <c r="C460" s="237"/>
      <c r="D460" s="237"/>
      <c r="E460" s="133"/>
      <c r="F460" s="133"/>
      <c r="G460" s="133"/>
      <c r="H460" s="133"/>
      <c r="I460" s="133"/>
      <c r="J460" s="237"/>
      <c r="K460" s="237"/>
      <c r="L460" s="237"/>
      <c r="M460" s="237"/>
      <c r="N460" s="237"/>
      <c r="O460" s="203"/>
      <c r="P460" s="133"/>
      <c r="Q460" s="126"/>
      <c r="R460" s="48"/>
      <c r="S460" s="237"/>
      <c r="T460" s="237"/>
      <c r="U460" s="237"/>
      <c r="V460" s="237"/>
      <c r="W460" s="237"/>
      <c r="X460" s="172"/>
      <c r="Y460" s="143"/>
      <c r="Z460" s="143"/>
      <c r="AA460" s="222"/>
      <c r="AB460" s="143"/>
      <c r="AC460" s="50"/>
      <c r="AD460" s="172"/>
      <c r="AE460" s="172"/>
      <c r="AF460" s="172"/>
      <c r="AG460" s="30"/>
      <c r="AH460" s="31"/>
      <c r="AI460" s="29"/>
      <c r="AJ460" s="172"/>
      <c r="AK460" s="172"/>
      <c r="AL460" s="172"/>
      <c r="AN460" s="172"/>
      <c r="AO460" s="172"/>
      <c r="AP460" s="172"/>
      <c r="AQ460" s="20"/>
      <c r="AR460" s="223"/>
      <c r="AS460" s="223"/>
      <c r="AT460" s="223"/>
      <c r="AV460" s="225"/>
      <c r="AW460" s="225"/>
      <c r="AX460" s="225"/>
      <c r="AZ460" s="225"/>
      <c r="BA460" s="225"/>
      <c r="BB460" s="225"/>
      <c r="BD460" s="225"/>
      <c r="BE460" s="225"/>
      <c r="BF460" s="225"/>
      <c r="BH460" s="225"/>
      <c r="BI460" s="225"/>
      <c r="BJ460" s="225"/>
    </row>
    <row r="461" spans="1:62" ht="15.75" x14ac:dyDescent="0.25">
      <c r="A461" s="221" t="s">
        <v>227</v>
      </c>
      <c r="B461" s="242"/>
      <c r="C461" s="242"/>
      <c r="D461" s="242"/>
      <c r="E461" s="221"/>
      <c r="F461" s="221"/>
      <c r="G461" s="221"/>
      <c r="H461" s="221"/>
      <c r="I461" s="221"/>
      <c r="J461" s="242"/>
      <c r="K461" s="242"/>
      <c r="L461" s="242"/>
      <c r="M461" s="242"/>
      <c r="N461" s="242"/>
      <c r="O461" s="218"/>
      <c r="P461" s="220"/>
      <c r="Q461" s="221"/>
      <c r="R461" s="48"/>
      <c r="S461" s="242"/>
      <c r="T461" s="242"/>
      <c r="U461" s="242"/>
      <c r="V461" s="242"/>
      <c r="W461" s="242"/>
      <c r="X461" s="172"/>
      <c r="Y461" s="143"/>
      <c r="Z461" s="143"/>
      <c r="AA461" s="222"/>
      <c r="AB461" s="143"/>
      <c r="AC461" s="50"/>
      <c r="AD461" s="172"/>
      <c r="AE461" s="172"/>
      <c r="AF461" s="143"/>
      <c r="AG461" s="30"/>
      <c r="AH461" s="31"/>
      <c r="AI461" s="29"/>
      <c r="AJ461" s="172"/>
      <c r="AK461" s="172"/>
      <c r="AL461" s="143"/>
      <c r="AN461" s="172"/>
      <c r="AO461" s="172"/>
      <c r="AP461" s="143"/>
      <c r="AQ461" s="20"/>
      <c r="AR461" s="223"/>
      <c r="AS461" s="223"/>
      <c r="AT461" s="224"/>
      <c r="AV461" s="225"/>
      <c r="AW461" s="225"/>
      <c r="AX461" s="226"/>
      <c r="AZ461" s="225"/>
      <c r="BA461" s="225"/>
      <c r="BB461" s="226"/>
      <c r="BD461" s="225"/>
      <c r="BE461" s="225"/>
      <c r="BF461" s="226"/>
      <c r="BH461" s="225"/>
      <c r="BI461" s="225"/>
      <c r="BJ461" s="226"/>
    </row>
    <row r="462" spans="1:62" ht="15.75" customHeight="1" x14ac:dyDescent="0.25">
      <c r="A462" s="260" t="s">
        <v>323</v>
      </c>
      <c r="B462" s="261"/>
      <c r="C462" s="261"/>
      <c r="D462" s="261"/>
      <c r="E462" s="261"/>
      <c r="F462" s="261"/>
      <c r="G462" s="261"/>
      <c r="H462" s="261"/>
      <c r="I462" s="261"/>
      <c r="J462" s="261"/>
      <c r="K462" s="261"/>
      <c r="L462" s="261"/>
      <c r="M462" s="261"/>
      <c r="N462" s="261"/>
      <c r="O462" s="262"/>
      <c r="P462" s="263"/>
      <c r="Q462" s="261"/>
      <c r="R462" s="143"/>
      <c r="S462" s="261"/>
      <c r="T462" s="261"/>
      <c r="U462" s="261"/>
      <c r="V462" s="261"/>
      <c r="W462" s="261"/>
      <c r="X462" s="172"/>
      <c r="Y462" s="143"/>
      <c r="Z462" s="143"/>
      <c r="AA462" s="222"/>
      <c r="AB462" s="143"/>
      <c r="AC462" s="144"/>
      <c r="AD462" s="172"/>
      <c r="AE462" s="172"/>
      <c r="AF462" s="143"/>
      <c r="AG462" s="222"/>
      <c r="AH462" s="143"/>
      <c r="AI462" s="144"/>
      <c r="AJ462" s="172"/>
      <c r="AK462" s="172"/>
      <c r="AL462" s="143"/>
      <c r="AM462" s="264"/>
      <c r="AN462" s="172"/>
      <c r="AO462" s="172"/>
      <c r="AP462" s="143"/>
      <c r="AQ462" s="264"/>
      <c r="AR462" s="223"/>
      <c r="AS462" s="223"/>
      <c r="AT462" s="224"/>
      <c r="AV462" s="225"/>
      <c r="AW462" s="225"/>
      <c r="AX462" s="226"/>
      <c r="AZ462" s="225"/>
      <c r="BA462" s="225"/>
      <c r="BB462" s="226"/>
      <c r="BD462" s="225"/>
      <c r="BE462" s="225"/>
      <c r="BF462" s="226"/>
      <c r="BH462" s="225"/>
      <c r="BI462" s="225"/>
      <c r="BJ462" s="226"/>
    </row>
    <row r="463" spans="1:62" ht="15.75" x14ac:dyDescent="0.25">
      <c r="A463" s="133" t="s">
        <v>320</v>
      </c>
      <c r="B463" s="237"/>
      <c r="C463" s="237"/>
      <c r="D463" s="237"/>
      <c r="E463" s="133"/>
      <c r="F463" s="133"/>
      <c r="G463" s="133"/>
      <c r="H463" s="133"/>
      <c r="I463" s="133"/>
      <c r="J463" s="237"/>
      <c r="K463" s="237"/>
      <c r="L463" s="237"/>
      <c r="M463" s="237"/>
      <c r="N463" s="237"/>
      <c r="O463" s="203"/>
      <c r="P463" s="133"/>
      <c r="Q463" s="126"/>
      <c r="R463" s="48"/>
      <c r="S463" s="237"/>
      <c r="T463" s="237"/>
      <c r="U463" s="237"/>
      <c r="V463" s="237"/>
      <c r="W463" s="237"/>
      <c r="X463" s="128"/>
      <c r="Y463" s="31"/>
      <c r="Z463" s="31"/>
      <c r="AA463" s="30"/>
      <c r="AB463" s="31"/>
      <c r="AC463" s="50"/>
      <c r="AD463" s="128">
        <v>2000</v>
      </c>
      <c r="AE463" s="128">
        <f t="shared" ref="AE463:AE475" si="1851">+AD463*$Y$5</f>
        <v>280</v>
      </c>
      <c r="AF463" s="128">
        <f t="shared" ref="AF463:AF476" si="1852">+AD463+AE463</f>
        <v>2280</v>
      </c>
      <c r="AG463" s="49">
        <v>0.06</v>
      </c>
      <c r="AH463" s="48">
        <f t="shared" ref="AH463:AH476" si="1853">AD463*AG463</f>
        <v>120</v>
      </c>
      <c r="AI463" s="50">
        <f t="shared" ref="AI463:AI476" si="1854">+AD463+AH463</f>
        <v>2120</v>
      </c>
      <c r="AJ463" s="128">
        <v>2120</v>
      </c>
      <c r="AK463" s="128">
        <f t="shared" ref="AK463:AK467" si="1855">+AJ463*$Y$5</f>
        <v>296.8</v>
      </c>
      <c r="AL463" s="128">
        <f t="shared" ref="AL463:AL476" si="1856">+AJ463+AK463</f>
        <v>2416.8000000000002</v>
      </c>
      <c r="AM463" s="134">
        <v>0.1</v>
      </c>
      <c r="AN463" s="128">
        <f t="shared" ref="AN463:AN476" si="1857">+AJ463*AM463+AJ463</f>
        <v>2332</v>
      </c>
      <c r="AO463" s="128">
        <f t="shared" ref="AO463:AO467" si="1858">+AN463*$Y$5</f>
        <v>326.48</v>
      </c>
      <c r="AP463" s="128">
        <f t="shared" ref="AP463:AP476" si="1859">+AN463+AO463</f>
        <v>2658.48</v>
      </c>
      <c r="AQ463" s="20">
        <v>0.06</v>
      </c>
      <c r="AR463" s="205">
        <f t="shared" ref="AR463:AR476" si="1860">+AN463*AQ463+AN463</f>
        <v>2471.92</v>
      </c>
      <c r="AS463" s="205">
        <f t="shared" ref="AS463:AS467" si="1861">+AR463*$Y$5</f>
        <v>346.06880000000007</v>
      </c>
      <c r="AT463" s="205">
        <f t="shared" ref="AT463:AT476" si="1862">+AR463+AS463</f>
        <v>2817.9888000000001</v>
      </c>
      <c r="AU463" s="14">
        <v>6.3600000000000004E-2</v>
      </c>
      <c r="AV463" s="97">
        <v>2629.13</v>
      </c>
      <c r="AW463" s="97">
        <f t="shared" ref="AW463:AW464" si="1863">+AV463*$Y$5</f>
        <v>368.07820000000004</v>
      </c>
      <c r="AX463" s="97">
        <f t="shared" ref="AX463:AX476" si="1864">+AV463+AW463</f>
        <v>2997.2082</v>
      </c>
      <c r="AY463" s="268">
        <v>7.0000000000000007E-2</v>
      </c>
      <c r="AZ463" s="97">
        <f>+AV463*AY463+AV463</f>
        <v>2813.1691000000001</v>
      </c>
      <c r="BA463" s="79">
        <f t="shared" ref="BA463:BA464" si="1865">+AZ463*$BA$5</f>
        <v>421.97536500000001</v>
      </c>
      <c r="BB463" s="97">
        <f t="shared" ref="BB463:BB467" si="1866">+AZ463+BA463</f>
        <v>3235.1444650000003</v>
      </c>
      <c r="BC463" s="268">
        <v>0.2</v>
      </c>
      <c r="BD463" s="97">
        <f>+AZ463*BC463+AZ463</f>
        <v>3375.8029200000001</v>
      </c>
      <c r="BE463" s="79">
        <f t="shared" ref="BE463:BE465" si="1867">+BD463*$BA$5</f>
        <v>506.37043799999998</v>
      </c>
      <c r="BF463" s="97">
        <f t="shared" ref="BF463:BF467" si="1868">+BD463+BE463</f>
        <v>3882.173358</v>
      </c>
      <c r="BG463" s="268">
        <v>0.05</v>
      </c>
      <c r="BH463" s="97">
        <f>+BD463*BG463+BD463</f>
        <v>3544.5930659999999</v>
      </c>
      <c r="BI463" s="79">
        <f t="shared" ref="BI463:BI466" si="1869">+BH463*$BA$5</f>
        <v>531.68895989999999</v>
      </c>
      <c r="BJ463" s="97">
        <f t="shared" ref="BJ463:BJ467" si="1870">+BH463+BI463</f>
        <v>4076.2820259</v>
      </c>
    </row>
    <row r="464" spans="1:62" ht="15.75" x14ac:dyDescent="0.25">
      <c r="A464" s="133" t="s">
        <v>321</v>
      </c>
      <c r="B464" s="237"/>
      <c r="C464" s="237"/>
      <c r="D464" s="237"/>
      <c r="E464" s="133"/>
      <c r="F464" s="133"/>
      <c r="G464" s="133"/>
      <c r="H464" s="133"/>
      <c r="I464" s="133"/>
      <c r="J464" s="237"/>
      <c r="K464" s="237"/>
      <c r="L464" s="237"/>
      <c r="M464" s="237"/>
      <c r="N464" s="237"/>
      <c r="O464" s="203"/>
      <c r="P464" s="133"/>
      <c r="Q464" s="126"/>
      <c r="R464" s="48"/>
      <c r="S464" s="237"/>
      <c r="T464" s="237"/>
      <c r="U464" s="237"/>
      <c r="V464" s="237"/>
      <c r="W464" s="237"/>
      <c r="X464" s="128"/>
      <c r="Y464" s="31"/>
      <c r="Z464" s="31"/>
      <c r="AA464" s="30"/>
      <c r="AB464" s="31"/>
      <c r="AC464" s="50"/>
      <c r="AD464" s="128">
        <v>1600</v>
      </c>
      <c r="AE464" s="128">
        <f t="shared" si="1851"/>
        <v>224.00000000000003</v>
      </c>
      <c r="AF464" s="128">
        <f t="shared" si="1852"/>
        <v>1824</v>
      </c>
      <c r="AG464" s="49">
        <v>0.06</v>
      </c>
      <c r="AH464" s="48">
        <f t="shared" si="1853"/>
        <v>96</v>
      </c>
      <c r="AI464" s="50">
        <f t="shared" si="1854"/>
        <v>1696</v>
      </c>
      <c r="AJ464" s="128">
        <v>1696</v>
      </c>
      <c r="AK464" s="128">
        <f t="shared" si="1855"/>
        <v>237.44000000000003</v>
      </c>
      <c r="AL464" s="128">
        <f t="shared" si="1856"/>
        <v>1933.44</v>
      </c>
      <c r="AM464" s="134">
        <v>0.1</v>
      </c>
      <c r="AN464" s="128">
        <f t="shared" si="1857"/>
        <v>1865.6</v>
      </c>
      <c r="AO464" s="128">
        <f t="shared" si="1858"/>
        <v>261.18400000000003</v>
      </c>
      <c r="AP464" s="128">
        <f t="shared" si="1859"/>
        <v>2126.7840000000001</v>
      </c>
      <c r="AQ464" s="20">
        <v>0.06</v>
      </c>
      <c r="AR464" s="205">
        <f t="shared" si="1860"/>
        <v>1977.5359999999998</v>
      </c>
      <c r="AS464" s="205">
        <f t="shared" si="1861"/>
        <v>276.85504000000003</v>
      </c>
      <c r="AT464" s="205">
        <f t="shared" si="1862"/>
        <v>2254.39104</v>
      </c>
      <c r="AU464" s="14">
        <v>6.3600000000000004E-2</v>
      </c>
      <c r="AV464" s="97">
        <v>2103.31</v>
      </c>
      <c r="AW464" s="97">
        <f t="shared" si="1863"/>
        <v>294.46340000000004</v>
      </c>
      <c r="AX464" s="97">
        <f t="shared" si="1864"/>
        <v>2397.7734</v>
      </c>
      <c r="AY464" s="268">
        <v>7.0000000000000007E-2</v>
      </c>
      <c r="AZ464" s="97">
        <f>+AV464*AY464+AV464</f>
        <v>2250.5416999999998</v>
      </c>
      <c r="BA464" s="79">
        <f t="shared" si="1865"/>
        <v>337.58125499999994</v>
      </c>
      <c r="BB464" s="97">
        <f t="shared" si="1866"/>
        <v>2588.1229549999998</v>
      </c>
      <c r="BC464" s="268">
        <v>0.2</v>
      </c>
      <c r="BD464" s="97">
        <f>+AZ464*BC464+AZ464</f>
        <v>2700.6500399999995</v>
      </c>
      <c r="BE464" s="79">
        <f t="shared" si="1867"/>
        <v>405.0975059999999</v>
      </c>
      <c r="BF464" s="97">
        <f t="shared" si="1868"/>
        <v>3105.7475459999996</v>
      </c>
      <c r="BG464" s="268">
        <v>0.05</v>
      </c>
      <c r="BH464" s="97">
        <f>+BD464*BG464+BD464</f>
        <v>2835.6825419999996</v>
      </c>
      <c r="BI464" s="79">
        <f t="shared" si="1869"/>
        <v>425.35238129999993</v>
      </c>
      <c r="BJ464" s="97">
        <f t="shared" si="1870"/>
        <v>3261.0349232999997</v>
      </c>
    </row>
    <row r="465" spans="1:62" ht="15.75" x14ac:dyDescent="0.25">
      <c r="A465" s="133" t="s">
        <v>322</v>
      </c>
      <c r="B465" s="237"/>
      <c r="C465" s="237"/>
      <c r="D465" s="237"/>
      <c r="E465" s="133"/>
      <c r="F465" s="133"/>
      <c r="G465" s="133"/>
      <c r="H465" s="133"/>
      <c r="I465" s="133"/>
      <c r="J465" s="237"/>
      <c r="K465" s="237"/>
      <c r="L465" s="237"/>
      <c r="M465" s="237"/>
      <c r="N465" s="237"/>
      <c r="O465" s="203"/>
      <c r="P465" s="133"/>
      <c r="Q465" s="126"/>
      <c r="R465" s="48"/>
      <c r="S465" s="237"/>
      <c r="T465" s="237"/>
      <c r="U465" s="237"/>
      <c r="V465" s="237"/>
      <c r="W465" s="237"/>
      <c r="X465" s="128"/>
      <c r="Y465" s="31"/>
      <c r="Z465" s="31"/>
      <c r="AA465" s="30"/>
      <c r="AB465" s="31"/>
      <c r="AC465" s="50"/>
      <c r="AD465" s="128">
        <v>500</v>
      </c>
      <c r="AE465" s="128">
        <f t="shared" ref="AE465" si="1871">+AD465*$Y$5</f>
        <v>70</v>
      </c>
      <c r="AF465" s="128">
        <f t="shared" ref="AF465" si="1872">+AD465+AE465</f>
        <v>570</v>
      </c>
      <c r="AG465" s="49">
        <v>0.06</v>
      </c>
      <c r="AH465" s="48">
        <f t="shared" ref="AH465" si="1873">AD465*AG465</f>
        <v>30</v>
      </c>
      <c r="AI465" s="50">
        <f t="shared" ref="AI465" si="1874">+AD465+AH465</f>
        <v>530</v>
      </c>
      <c r="AJ465" s="128">
        <v>530</v>
      </c>
      <c r="AK465" s="128">
        <f t="shared" ref="AK465" si="1875">+AJ465*$Y$5</f>
        <v>74.2</v>
      </c>
      <c r="AL465" s="128">
        <f t="shared" ref="AL465" si="1876">+AJ465+AK465</f>
        <v>604.20000000000005</v>
      </c>
      <c r="AM465" s="134">
        <v>0.1</v>
      </c>
      <c r="AN465" s="128">
        <f t="shared" ref="AN465" si="1877">+AJ465*AM465+AJ465</f>
        <v>583</v>
      </c>
      <c r="AO465" s="128">
        <f t="shared" ref="AO465" si="1878">+AN465*$Y$5</f>
        <v>81.62</v>
      </c>
      <c r="AP465" s="128">
        <f t="shared" ref="AP465" si="1879">+AN465+AO465</f>
        <v>664.62</v>
      </c>
      <c r="AQ465" s="20">
        <v>0.06</v>
      </c>
      <c r="AR465" s="205">
        <f t="shared" ref="AR465" si="1880">+AN465*AQ465+AN465</f>
        <v>617.98</v>
      </c>
      <c r="AS465" s="205">
        <f t="shared" ref="AS465" si="1881">+AR465*$Y$5</f>
        <v>86.517200000000017</v>
      </c>
      <c r="AT465" s="205">
        <f t="shared" ref="AT465" si="1882">+AR465+AS465</f>
        <v>704.49720000000002</v>
      </c>
      <c r="AU465" s="14">
        <v>6.3600000000000004E-2</v>
      </c>
      <c r="AV465" s="97">
        <v>657.28</v>
      </c>
      <c r="AW465" s="97">
        <f t="shared" ref="AW465" si="1883">+AV465*$Y$5</f>
        <v>92.019199999999998</v>
      </c>
      <c r="AX465" s="97">
        <f t="shared" ref="AX465" si="1884">+AV465+AW465</f>
        <v>749.29919999999993</v>
      </c>
      <c r="AY465" s="268">
        <v>7.0000000000000007E-2</v>
      </c>
      <c r="AZ465" s="97">
        <f t="shared" ref="AZ465" si="1885">+AV465*AY465+AV465</f>
        <v>703.28959999999995</v>
      </c>
      <c r="BA465" s="79">
        <f t="shared" ref="BA465" si="1886">+AZ465*$BA$5</f>
        <v>105.49343999999999</v>
      </c>
      <c r="BB465" s="97">
        <f t="shared" ref="BB465" si="1887">+AZ465+BA465</f>
        <v>808.78303999999991</v>
      </c>
      <c r="BC465" s="268">
        <v>0.2</v>
      </c>
      <c r="BD465" s="97">
        <f t="shared" ref="BD465:BD467" si="1888">+AZ465*BC465+AZ465</f>
        <v>843.94751999999994</v>
      </c>
      <c r="BE465" s="79">
        <f t="shared" si="1867"/>
        <v>126.59212799999999</v>
      </c>
      <c r="BF465" s="97">
        <f t="shared" si="1868"/>
        <v>970.53964799999994</v>
      </c>
      <c r="BG465" s="268">
        <v>0.05</v>
      </c>
      <c r="BH465" s="97">
        <f t="shared" ref="BH465" si="1889">+BD465*BG465+BD465</f>
        <v>886.1448959999999</v>
      </c>
      <c r="BI465" s="79">
        <f t="shared" si="1869"/>
        <v>132.92173439999999</v>
      </c>
      <c r="BJ465" s="97">
        <f t="shared" si="1870"/>
        <v>1019.0666303999999</v>
      </c>
    </row>
    <row r="466" spans="1:62" ht="15.75" x14ac:dyDescent="0.25">
      <c r="A466" s="133" t="s">
        <v>394</v>
      </c>
      <c r="B466" s="237"/>
      <c r="C466" s="237"/>
      <c r="D466" s="237"/>
      <c r="E466" s="133"/>
      <c r="F466" s="133"/>
      <c r="G466" s="133"/>
      <c r="H466" s="133"/>
      <c r="I466" s="133"/>
      <c r="J466" s="237"/>
      <c r="K466" s="237"/>
      <c r="L466" s="237"/>
      <c r="M466" s="237"/>
      <c r="N466" s="237"/>
      <c r="O466" s="203"/>
      <c r="P466" s="133"/>
      <c r="Q466" s="126"/>
      <c r="R466" s="48"/>
      <c r="S466" s="237"/>
      <c r="T466" s="237"/>
      <c r="U466" s="237"/>
      <c r="V466" s="237"/>
      <c r="W466" s="237"/>
      <c r="X466" s="128"/>
      <c r="Y466" s="31"/>
      <c r="Z466" s="31"/>
      <c r="AA466" s="30"/>
      <c r="AB466" s="31"/>
      <c r="AC466" s="50"/>
      <c r="AD466" s="128"/>
      <c r="AE466" s="128"/>
      <c r="AF466" s="128"/>
      <c r="AG466" s="49"/>
      <c r="AH466" s="48"/>
      <c r="AI466" s="50"/>
      <c r="AJ466" s="128"/>
      <c r="AK466" s="128"/>
      <c r="AL466" s="128"/>
      <c r="AM466" s="134"/>
      <c r="AN466" s="128"/>
      <c r="AO466" s="128"/>
      <c r="AP466" s="128"/>
      <c r="AQ466" s="20"/>
      <c r="AR466" s="205"/>
      <c r="AS466" s="205"/>
      <c r="AT466" s="205"/>
      <c r="AV466" s="97"/>
      <c r="AW466" s="97"/>
      <c r="AX466" s="97"/>
      <c r="AY466" s="268"/>
      <c r="AZ466" s="97"/>
      <c r="BA466" s="79"/>
      <c r="BB466" s="97"/>
      <c r="BC466" s="268">
        <v>0.2</v>
      </c>
      <c r="BD466" s="97">
        <v>217.39</v>
      </c>
      <c r="BE466" s="79">
        <f t="shared" ref="BE466" si="1890">+BD466*$BA$5</f>
        <v>32.608499999999999</v>
      </c>
      <c r="BF466" s="97">
        <f t="shared" ref="BF466" si="1891">+BD466+BE466</f>
        <v>249.99849999999998</v>
      </c>
      <c r="BG466" s="268">
        <v>0.05</v>
      </c>
      <c r="BH466" s="97">
        <v>217.39</v>
      </c>
      <c r="BI466" s="79">
        <f t="shared" si="1869"/>
        <v>32.608499999999999</v>
      </c>
      <c r="BJ466" s="97">
        <f t="shared" si="1870"/>
        <v>249.99849999999998</v>
      </c>
    </row>
    <row r="467" spans="1:62" ht="15.75" x14ac:dyDescent="0.25">
      <c r="A467" s="133" t="s">
        <v>228</v>
      </c>
      <c r="B467" s="237"/>
      <c r="C467" s="237"/>
      <c r="D467" s="237"/>
      <c r="E467" s="133"/>
      <c r="F467" s="133"/>
      <c r="G467" s="133"/>
      <c r="H467" s="133"/>
      <c r="I467" s="133"/>
      <c r="J467" s="237"/>
      <c r="K467" s="237"/>
      <c r="L467" s="237"/>
      <c r="M467" s="237"/>
      <c r="N467" s="237"/>
      <c r="O467" s="203"/>
      <c r="P467" s="133"/>
      <c r="Q467" s="126"/>
      <c r="R467" s="48"/>
      <c r="S467" s="237"/>
      <c r="T467" s="237"/>
      <c r="U467" s="237"/>
      <c r="V467" s="237"/>
      <c r="W467" s="237"/>
      <c r="X467" s="128"/>
      <c r="Y467" s="31"/>
      <c r="Z467" s="31"/>
      <c r="AA467" s="30"/>
      <c r="AB467" s="31"/>
      <c r="AC467" s="50"/>
      <c r="AD467" s="128">
        <v>500</v>
      </c>
      <c r="AE467" s="128">
        <f t="shared" si="1851"/>
        <v>70</v>
      </c>
      <c r="AF467" s="128">
        <f t="shared" si="1852"/>
        <v>570</v>
      </c>
      <c r="AG467" s="49">
        <v>0.06</v>
      </c>
      <c r="AH467" s="48">
        <f t="shared" si="1853"/>
        <v>30</v>
      </c>
      <c r="AI467" s="50">
        <f t="shared" si="1854"/>
        <v>530</v>
      </c>
      <c r="AJ467" s="128">
        <v>530</v>
      </c>
      <c r="AK467" s="128">
        <f t="shared" si="1855"/>
        <v>74.2</v>
      </c>
      <c r="AL467" s="128">
        <f t="shared" si="1856"/>
        <v>604.20000000000005</v>
      </c>
      <c r="AM467" s="134">
        <v>0.1</v>
      </c>
      <c r="AN467" s="128">
        <f t="shared" si="1857"/>
        <v>583</v>
      </c>
      <c r="AO467" s="128">
        <f t="shared" si="1858"/>
        <v>81.62</v>
      </c>
      <c r="AP467" s="128">
        <f t="shared" si="1859"/>
        <v>664.62</v>
      </c>
      <c r="AQ467" s="20">
        <v>0.06</v>
      </c>
      <c r="AR467" s="205">
        <f t="shared" si="1860"/>
        <v>617.98</v>
      </c>
      <c r="AS467" s="205">
        <f t="shared" si="1861"/>
        <v>86.517200000000017</v>
      </c>
      <c r="AT467" s="205">
        <f t="shared" si="1862"/>
        <v>704.49720000000002</v>
      </c>
      <c r="AU467" s="14">
        <v>6.3600000000000004E-2</v>
      </c>
      <c r="AV467" s="97">
        <v>1314.57</v>
      </c>
      <c r="AW467" s="97"/>
      <c r="AX467" s="97">
        <f t="shared" si="1864"/>
        <v>1314.57</v>
      </c>
      <c r="AY467" s="268">
        <v>7.0000000000000007E-2</v>
      </c>
      <c r="AZ467" s="97">
        <f t="shared" ref="AZ467" si="1892">+AV467*AY467+AV467</f>
        <v>1406.5898999999999</v>
      </c>
      <c r="BA467" s="79"/>
      <c r="BB467" s="97">
        <f t="shared" si="1866"/>
        <v>1406.5898999999999</v>
      </c>
      <c r="BC467" s="268">
        <v>0.2</v>
      </c>
      <c r="BD467" s="97">
        <f t="shared" si="1888"/>
        <v>1687.90788</v>
      </c>
      <c r="BE467" s="79"/>
      <c r="BF467" s="97">
        <f t="shared" si="1868"/>
        <v>1687.90788</v>
      </c>
      <c r="BG467" s="268">
        <v>0.05</v>
      </c>
      <c r="BH467" s="97">
        <f t="shared" ref="BH467" si="1893">+BD467*BG467+BD467</f>
        <v>1772.3032739999999</v>
      </c>
      <c r="BI467" s="79"/>
      <c r="BJ467" s="97">
        <f t="shared" si="1870"/>
        <v>1772.3032739999999</v>
      </c>
    </row>
    <row r="468" spans="1:62" ht="15.75" customHeight="1" x14ac:dyDescent="0.25">
      <c r="A468" s="260" t="s">
        <v>324</v>
      </c>
      <c r="B468" s="263"/>
      <c r="C468" s="263"/>
      <c r="D468" s="263"/>
      <c r="E468" s="263"/>
      <c r="F468" s="263"/>
      <c r="G468" s="263"/>
      <c r="H468" s="263"/>
      <c r="I468" s="263"/>
      <c r="J468" s="263"/>
      <c r="K468" s="263"/>
      <c r="L468" s="263"/>
      <c r="M468" s="263"/>
      <c r="N468" s="263"/>
      <c r="O468" s="262"/>
      <c r="P468" s="263"/>
      <c r="Q468" s="265"/>
      <c r="R468" s="143"/>
      <c r="S468" s="263"/>
      <c r="T468" s="263"/>
      <c r="U468" s="263"/>
      <c r="V468" s="263"/>
      <c r="W468" s="263"/>
      <c r="X468" s="172"/>
      <c r="Y468" s="143"/>
      <c r="Z468" s="143"/>
      <c r="AA468" s="222"/>
      <c r="AB468" s="143"/>
      <c r="AC468" s="144"/>
      <c r="AD468" s="172"/>
      <c r="AE468" s="172"/>
      <c r="AF468" s="172"/>
      <c r="AG468" s="222"/>
      <c r="AH468" s="143"/>
      <c r="AI468" s="144"/>
      <c r="AJ468" s="172"/>
      <c r="AK468" s="172"/>
      <c r="AL468" s="172"/>
      <c r="AM468" s="264"/>
      <c r="AN468" s="172"/>
      <c r="AO468" s="172"/>
      <c r="AP468" s="172"/>
      <c r="AQ468" s="264"/>
      <c r="AR468" s="223"/>
      <c r="AS468" s="223"/>
      <c r="AT468" s="223"/>
      <c r="AV468" s="225"/>
      <c r="AW468" s="225"/>
      <c r="AX468" s="225"/>
      <c r="AZ468" s="225"/>
      <c r="BA468" s="225"/>
      <c r="BB468" s="225"/>
      <c r="BD468" s="225"/>
      <c r="BE468" s="225"/>
      <c r="BF468" s="225"/>
      <c r="BH468" s="225"/>
      <c r="BI468" s="225"/>
      <c r="BJ468" s="225"/>
    </row>
    <row r="469" spans="1:62" ht="15.75" customHeight="1" x14ac:dyDescent="0.25">
      <c r="A469" s="41" t="s">
        <v>320</v>
      </c>
      <c r="B469" s="41"/>
      <c r="C469" s="41"/>
      <c r="D469" s="41"/>
      <c r="E469" s="41"/>
      <c r="F469" s="41"/>
      <c r="G469" s="41"/>
      <c r="H469" s="41"/>
      <c r="I469" s="41"/>
      <c r="J469" s="41"/>
      <c r="K469" s="41"/>
      <c r="L469" s="41"/>
      <c r="M469" s="41"/>
      <c r="N469" s="41"/>
      <c r="O469" s="240"/>
      <c r="P469" s="41"/>
      <c r="Q469" s="47"/>
      <c r="R469" s="48"/>
      <c r="S469" s="41"/>
      <c r="T469" s="41"/>
      <c r="U469" s="41"/>
      <c r="V469" s="41"/>
      <c r="W469" s="41"/>
      <c r="X469" s="64"/>
      <c r="Y469" s="48"/>
      <c r="Z469" s="48"/>
      <c r="AA469" s="49"/>
      <c r="AB469" s="48"/>
      <c r="AC469" s="50"/>
      <c r="AD469" s="64"/>
      <c r="AE469" s="64"/>
      <c r="AF469" s="64"/>
      <c r="AG469" s="49"/>
      <c r="AH469" s="48"/>
      <c r="AI469" s="50"/>
      <c r="AJ469" s="64"/>
      <c r="AK469" s="64"/>
      <c r="AL469" s="64"/>
      <c r="AM469" s="20"/>
      <c r="AN469" s="64"/>
      <c r="AO469" s="64"/>
      <c r="AP469" s="64"/>
      <c r="AQ469" s="20"/>
      <c r="AR469" s="78"/>
      <c r="AS469" s="78"/>
      <c r="AT469" s="78"/>
      <c r="AU469" s="14" t="s">
        <v>347</v>
      </c>
      <c r="AV469" s="79">
        <f>AV463</f>
        <v>2629.13</v>
      </c>
      <c r="AW469" s="79">
        <f t="shared" ref="AW469:AW472" si="1894">+AV469*$Y$5</f>
        <v>368.07820000000004</v>
      </c>
      <c r="AX469" s="79">
        <f t="shared" ref="AX469:AX472" si="1895">+AV469+AW469</f>
        <v>2997.2082</v>
      </c>
      <c r="AY469" s="268">
        <v>7.0000000000000007E-2</v>
      </c>
      <c r="AZ469" s="97">
        <f t="shared" ref="AZ469:AZ476" si="1896">+AV469*AY469+AV469</f>
        <v>2813.1691000000001</v>
      </c>
      <c r="BA469" s="79">
        <f t="shared" ref="BA469:BA476" si="1897">+AZ469*$BA$5</f>
        <v>421.97536500000001</v>
      </c>
      <c r="BB469" s="79">
        <f t="shared" ref="BB469:BB476" si="1898">+AZ469+BA469</f>
        <v>3235.1444650000003</v>
      </c>
      <c r="BC469" s="268">
        <v>0.2</v>
      </c>
      <c r="BD469" s="97">
        <f t="shared" ref="BD469:BD476" si="1899">+AZ469*BC469+AZ469</f>
        <v>3375.8029200000001</v>
      </c>
      <c r="BE469" s="79">
        <f t="shared" ref="BE469:BE475" si="1900">+BD469*$BA$5</f>
        <v>506.37043799999998</v>
      </c>
      <c r="BF469" s="79">
        <f t="shared" ref="BF469:BF476" si="1901">+BD469+BE469</f>
        <v>3882.173358</v>
      </c>
      <c r="BG469" s="268">
        <v>0.05</v>
      </c>
      <c r="BH469" s="97">
        <f t="shared" ref="BH469:BH476" si="1902">+BD469*BG469+BD469</f>
        <v>3544.5930659999999</v>
      </c>
      <c r="BI469" s="79">
        <f t="shared" ref="BI469:BI472" si="1903">+BH469*$BA$5</f>
        <v>531.68895989999999</v>
      </c>
      <c r="BJ469" s="79">
        <f t="shared" ref="BJ469:BJ476" si="1904">+BH469+BI469</f>
        <v>4076.2820259</v>
      </c>
    </row>
    <row r="470" spans="1:62" ht="15.75" customHeight="1" x14ac:dyDescent="0.25">
      <c r="A470" s="41" t="s">
        <v>321</v>
      </c>
      <c r="B470" s="41"/>
      <c r="C470" s="41"/>
      <c r="D470" s="41"/>
      <c r="E470" s="41"/>
      <c r="F470" s="41"/>
      <c r="G470" s="41"/>
      <c r="H470" s="41"/>
      <c r="I470" s="41"/>
      <c r="J470" s="41"/>
      <c r="K470" s="41"/>
      <c r="L470" s="41"/>
      <c r="M470" s="41"/>
      <c r="N470" s="41"/>
      <c r="O470" s="240"/>
      <c r="P470" s="41"/>
      <c r="Q470" s="47"/>
      <c r="R470" s="48"/>
      <c r="S470" s="41"/>
      <c r="T470" s="41"/>
      <c r="U470" s="41"/>
      <c r="V470" s="41"/>
      <c r="W470" s="41"/>
      <c r="X470" s="64"/>
      <c r="Y470" s="48"/>
      <c r="Z470" s="48"/>
      <c r="AA470" s="49"/>
      <c r="AB470" s="48"/>
      <c r="AC470" s="50"/>
      <c r="AD470" s="64"/>
      <c r="AE470" s="64"/>
      <c r="AF470" s="64"/>
      <c r="AG470" s="49"/>
      <c r="AH470" s="48"/>
      <c r="AI470" s="50"/>
      <c r="AJ470" s="64"/>
      <c r="AK470" s="64"/>
      <c r="AL470" s="64"/>
      <c r="AM470" s="20"/>
      <c r="AN470" s="64"/>
      <c r="AO470" s="64"/>
      <c r="AP470" s="64"/>
      <c r="AQ470" s="20"/>
      <c r="AR470" s="78"/>
      <c r="AS470" s="78"/>
      <c r="AT470" s="78"/>
      <c r="AU470" s="14" t="s">
        <v>347</v>
      </c>
      <c r="AV470" s="79">
        <v>530</v>
      </c>
      <c r="AW470" s="79">
        <f t="shared" si="1894"/>
        <v>74.2</v>
      </c>
      <c r="AX470" s="79">
        <f t="shared" si="1895"/>
        <v>604.20000000000005</v>
      </c>
      <c r="AY470" s="268">
        <v>7.0000000000000007E-2</v>
      </c>
      <c r="AZ470" s="97">
        <f t="shared" si="1896"/>
        <v>567.1</v>
      </c>
      <c r="BA470" s="79">
        <f t="shared" si="1897"/>
        <v>85.064999999999998</v>
      </c>
      <c r="BB470" s="79">
        <f t="shared" si="1898"/>
        <v>652.16499999999996</v>
      </c>
      <c r="BC470" s="268">
        <v>0.2</v>
      </c>
      <c r="BD470" s="97">
        <f t="shared" si="1899"/>
        <v>680.52</v>
      </c>
      <c r="BE470" s="79">
        <f t="shared" si="1900"/>
        <v>102.07799999999999</v>
      </c>
      <c r="BF470" s="79">
        <f t="shared" si="1901"/>
        <v>782.59799999999996</v>
      </c>
      <c r="BG470" s="268">
        <v>0.05</v>
      </c>
      <c r="BH470" s="97">
        <f t="shared" si="1902"/>
        <v>714.54599999999994</v>
      </c>
      <c r="BI470" s="79">
        <f t="shared" si="1903"/>
        <v>107.18189999999998</v>
      </c>
      <c r="BJ470" s="79">
        <f t="shared" si="1904"/>
        <v>821.72789999999986</v>
      </c>
    </row>
    <row r="471" spans="1:62" ht="15.75" customHeight="1" x14ac:dyDescent="0.25">
      <c r="A471" s="41" t="s">
        <v>327</v>
      </c>
      <c r="B471" s="41"/>
      <c r="C471" s="41"/>
      <c r="D471" s="41"/>
      <c r="E471" s="41"/>
      <c r="F471" s="41"/>
      <c r="G471" s="41"/>
      <c r="H471" s="41"/>
      <c r="I471" s="41"/>
      <c r="J471" s="41"/>
      <c r="K471" s="41"/>
      <c r="L471" s="41"/>
      <c r="M471" s="41"/>
      <c r="N471" s="41"/>
      <c r="O471" s="240"/>
      <c r="P471" s="41"/>
      <c r="Q471" s="47"/>
      <c r="R471" s="48"/>
      <c r="S471" s="41"/>
      <c r="T471" s="41"/>
      <c r="U471" s="41"/>
      <c r="V471" s="41"/>
      <c r="W471" s="41"/>
      <c r="X471" s="64"/>
      <c r="Y471" s="48"/>
      <c r="Z471" s="48"/>
      <c r="AA471" s="49"/>
      <c r="AB471" s="48"/>
      <c r="AC471" s="50"/>
      <c r="AD471" s="64"/>
      <c r="AE471" s="64"/>
      <c r="AF471" s="64"/>
      <c r="AG471" s="49"/>
      <c r="AH471" s="48"/>
      <c r="AI471" s="50"/>
      <c r="AJ471" s="64"/>
      <c r="AK471" s="64"/>
      <c r="AL471" s="64"/>
      <c r="AM471" s="20"/>
      <c r="AN471" s="64"/>
      <c r="AO471" s="64"/>
      <c r="AP471" s="64"/>
      <c r="AQ471" s="20"/>
      <c r="AR471" s="78"/>
      <c r="AS471" s="78"/>
      <c r="AT471" s="78"/>
      <c r="AU471" s="14" t="s">
        <v>347</v>
      </c>
      <c r="AV471" s="79">
        <v>2254.39</v>
      </c>
      <c r="AW471" s="79">
        <f t="shared" si="1894"/>
        <v>315.6146</v>
      </c>
      <c r="AX471" s="79">
        <f t="shared" si="1895"/>
        <v>2570.0045999999998</v>
      </c>
      <c r="AY471" s="268">
        <v>7.0000000000000007E-2</v>
      </c>
      <c r="AZ471" s="97">
        <f t="shared" si="1896"/>
        <v>2412.1972999999998</v>
      </c>
      <c r="BA471" s="79">
        <f t="shared" si="1897"/>
        <v>361.82959499999998</v>
      </c>
      <c r="BB471" s="79">
        <f t="shared" si="1898"/>
        <v>2774.026895</v>
      </c>
      <c r="BC471" s="268">
        <v>0.2</v>
      </c>
      <c r="BD471" s="97">
        <f t="shared" si="1899"/>
        <v>2894.6367599999999</v>
      </c>
      <c r="BE471" s="79">
        <f t="shared" si="1900"/>
        <v>434.19551399999995</v>
      </c>
      <c r="BF471" s="79">
        <f t="shared" si="1901"/>
        <v>3328.8322739999999</v>
      </c>
      <c r="BG471" s="268">
        <v>0.05</v>
      </c>
      <c r="BH471" s="97">
        <f t="shared" si="1902"/>
        <v>3039.368598</v>
      </c>
      <c r="BI471" s="79">
        <f t="shared" si="1903"/>
        <v>455.90528969999997</v>
      </c>
      <c r="BJ471" s="79">
        <f t="shared" si="1904"/>
        <v>3495.2738877000002</v>
      </c>
    </row>
    <row r="472" spans="1:62" ht="15.75" customHeight="1" x14ac:dyDescent="0.25">
      <c r="A472" s="41" t="s">
        <v>326</v>
      </c>
      <c r="B472" s="41"/>
      <c r="C472" s="41"/>
      <c r="D472" s="41"/>
      <c r="E472" s="41"/>
      <c r="F472" s="41"/>
      <c r="G472" s="41"/>
      <c r="H472" s="41"/>
      <c r="I472" s="41"/>
      <c r="J472" s="41"/>
      <c r="K472" s="41"/>
      <c r="L472" s="41"/>
      <c r="M472" s="41"/>
      <c r="N472" s="41"/>
      <c r="O472" s="240"/>
      <c r="P472" s="41"/>
      <c r="Q472" s="47"/>
      <c r="R472" s="48"/>
      <c r="S472" s="41"/>
      <c r="T472" s="41"/>
      <c r="U472" s="41"/>
      <c r="V472" s="41"/>
      <c r="W472" s="41"/>
      <c r="X472" s="64"/>
      <c r="Y472" s="48"/>
      <c r="Z472" s="48"/>
      <c r="AA472" s="49"/>
      <c r="AB472" s="48"/>
      <c r="AC472" s="50"/>
      <c r="AD472" s="64"/>
      <c r="AE472" s="64"/>
      <c r="AF472" s="64"/>
      <c r="AG472" s="49"/>
      <c r="AH472" s="48"/>
      <c r="AI472" s="50"/>
      <c r="AJ472" s="64"/>
      <c r="AK472" s="64"/>
      <c r="AL472" s="64"/>
      <c r="AM472" s="20"/>
      <c r="AN472" s="64"/>
      <c r="AO472" s="64"/>
      <c r="AP472" s="64"/>
      <c r="AQ472" s="20"/>
      <c r="AR472" s="78"/>
      <c r="AS472" s="78"/>
      <c r="AT472" s="78"/>
      <c r="AU472" s="14" t="s">
        <v>347</v>
      </c>
      <c r="AV472" s="79">
        <v>70</v>
      </c>
      <c r="AW472" s="79">
        <f t="shared" si="1894"/>
        <v>9.8000000000000007</v>
      </c>
      <c r="AX472" s="79">
        <f t="shared" si="1895"/>
        <v>79.8</v>
      </c>
      <c r="AY472" s="268">
        <v>7.0000000000000007E-2</v>
      </c>
      <c r="AZ472" s="97">
        <f t="shared" si="1896"/>
        <v>74.900000000000006</v>
      </c>
      <c r="BA472" s="79">
        <f t="shared" si="1897"/>
        <v>11.235000000000001</v>
      </c>
      <c r="BB472" s="79">
        <f t="shared" si="1898"/>
        <v>86.135000000000005</v>
      </c>
      <c r="BC472" s="268">
        <v>0.2</v>
      </c>
      <c r="BD472" s="97">
        <f t="shared" si="1899"/>
        <v>89.88000000000001</v>
      </c>
      <c r="BE472" s="79">
        <f t="shared" si="1900"/>
        <v>13.482000000000001</v>
      </c>
      <c r="BF472" s="79">
        <f t="shared" si="1901"/>
        <v>103.36200000000001</v>
      </c>
      <c r="BG472" s="268">
        <v>0.05</v>
      </c>
      <c r="BH472" s="97">
        <f t="shared" si="1902"/>
        <v>94.374000000000009</v>
      </c>
      <c r="BI472" s="79">
        <f t="shared" si="1903"/>
        <v>14.1561</v>
      </c>
      <c r="BJ472" s="79">
        <f t="shared" si="1904"/>
        <v>108.5301</v>
      </c>
    </row>
    <row r="473" spans="1:62" ht="15.75" customHeight="1" x14ac:dyDescent="0.25">
      <c r="A473" s="133" t="s">
        <v>228</v>
      </c>
      <c r="B473" s="237"/>
      <c r="C473" s="237"/>
      <c r="D473" s="237"/>
      <c r="E473" s="133"/>
      <c r="F473" s="133"/>
      <c r="G473" s="133"/>
      <c r="H473" s="133"/>
      <c r="I473" s="133"/>
      <c r="J473" s="237"/>
      <c r="K473" s="237"/>
      <c r="L473" s="237"/>
      <c r="M473" s="237"/>
      <c r="N473" s="237"/>
      <c r="O473" s="203"/>
      <c r="P473" s="133"/>
      <c r="Q473" s="126"/>
      <c r="R473" s="48"/>
      <c r="S473" s="237"/>
      <c r="T473" s="237"/>
      <c r="U473" s="237"/>
      <c r="V473" s="237"/>
      <c r="W473" s="237"/>
      <c r="X473" s="128"/>
      <c r="Y473" s="31"/>
      <c r="Z473" s="31"/>
      <c r="AA473" s="30"/>
      <c r="AB473" s="31"/>
      <c r="AC473" s="50"/>
      <c r="AD473" s="128">
        <v>1000</v>
      </c>
      <c r="AE473" s="128">
        <v>0</v>
      </c>
      <c r="AF473" s="128">
        <f t="shared" si="1852"/>
        <v>1000</v>
      </c>
      <c r="AG473" s="49">
        <v>0.06</v>
      </c>
      <c r="AH473" s="48">
        <f t="shared" si="1853"/>
        <v>60</v>
      </c>
      <c r="AI473" s="50">
        <f t="shared" si="1854"/>
        <v>1060</v>
      </c>
      <c r="AJ473" s="128">
        <v>1060</v>
      </c>
      <c r="AK473" s="128">
        <v>0</v>
      </c>
      <c r="AL473" s="128">
        <f t="shared" si="1856"/>
        <v>1060</v>
      </c>
      <c r="AM473" s="134">
        <v>0.1</v>
      </c>
      <c r="AN473" s="128">
        <f t="shared" si="1857"/>
        <v>1166</v>
      </c>
      <c r="AO473" s="128">
        <v>0</v>
      </c>
      <c r="AP473" s="128">
        <f t="shared" si="1859"/>
        <v>1166</v>
      </c>
      <c r="AQ473" s="20">
        <v>0.06</v>
      </c>
      <c r="AR473" s="205">
        <f t="shared" si="1860"/>
        <v>1235.96</v>
      </c>
      <c r="AS473" s="205">
        <v>0</v>
      </c>
      <c r="AT473" s="205">
        <f t="shared" si="1862"/>
        <v>1235.96</v>
      </c>
      <c r="AU473" s="14">
        <v>6.3600000000000004E-2</v>
      </c>
      <c r="AV473" s="97">
        <f t="shared" ref="AV473:AV476" si="1905">+AR473*AU473+AR473</f>
        <v>1314.5670560000001</v>
      </c>
      <c r="AW473" s="97">
        <v>0</v>
      </c>
      <c r="AX473" s="97">
        <f t="shared" si="1864"/>
        <v>1314.5670560000001</v>
      </c>
      <c r="AY473" s="268">
        <v>7.0000000000000007E-2</v>
      </c>
      <c r="AZ473" s="97">
        <f t="shared" si="1896"/>
        <v>1406.5867499200001</v>
      </c>
      <c r="BA473" s="79">
        <f t="shared" si="1897"/>
        <v>210.98801248800001</v>
      </c>
      <c r="BB473" s="97">
        <f t="shared" si="1898"/>
        <v>1617.5747624080002</v>
      </c>
      <c r="BC473" s="268">
        <v>0.2</v>
      </c>
      <c r="BD473" s="97">
        <f t="shared" si="1899"/>
        <v>1687.9040999040001</v>
      </c>
      <c r="BE473" s="79"/>
      <c r="BF473" s="97">
        <f t="shared" si="1901"/>
        <v>1687.9040999040001</v>
      </c>
      <c r="BG473" s="268">
        <v>0.05</v>
      </c>
      <c r="BH473" s="97">
        <f t="shared" si="1902"/>
        <v>1772.2993048992</v>
      </c>
      <c r="BI473" s="79"/>
      <c r="BJ473" s="97">
        <f t="shared" si="1904"/>
        <v>1772.2993048992</v>
      </c>
    </row>
    <row r="474" spans="1:62" ht="15.75" customHeight="1" x14ac:dyDescent="0.25">
      <c r="A474" s="133" t="s">
        <v>229</v>
      </c>
      <c r="B474" s="237"/>
      <c r="C474" s="237"/>
      <c r="D474" s="237"/>
      <c r="E474" s="133"/>
      <c r="F474" s="133"/>
      <c r="G474" s="133"/>
      <c r="H474" s="133"/>
      <c r="I474" s="133"/>
      <c r="J474" s="237"/>
      <c r="K474" s="237"/>
      <c r="L474" s="237"/>
      <c r="M474" s="237"/>
      <c r="N474" s="237"/>
      <c r="O474" s="203"/>
      <c r="P474" s="133"/>
      <c r="Q474" s="126"/>
      <c r="R474" s="48"/>
      <c r="S474" s="237"/>
      <c r="T474" s="237"/>
      <c r="U474" s="237"/>
      <c r="V474" s="237"/>
      <c r="W474" s="237"/>
      <c r="X474" s="128"/>
      <c r="Y474" s="31"/>
      <c r="Z474" s="31"/>
      <c r="AA474" s="30"/>
      <c r="AB474" s="31"/>
      <c r="AC474" s="50"/>
      <c r="AD474" s="128">
        <v>150</v>
      </c>
      <c r="AE474" s="128">
        <f t="shared" si="1851"/>
        <v>21.000000000000004</v>
      </c>
      <c r="AF474" s="128">
        <f t="shared" si="1852"/>
        <v>171</v>
      </c>
      <c r="AG474" s="49">
        <v>0.06</v>
      </c>
      <c r="AH474" s="48">
        <f t="shared" si="1853"/>
        <v>9</v>
      </c>
      <c r="AI474" s="50">
        <f t="shared" si="1854"/>
        <v>159</v>
      </c>
      <c r="AJ474" s="128">
        <v>159</v>
      </c>
      <c r="AK474" s="128">
        <f t="shared" ref="AK474:AK475" si="1906">+AJ474*$Y$5</f>
        <v>22.26</v>
      </c>
      <c r="AL474" s="128">
        <f t="shared" si="1856"/>
        <v>181.26</v>
      </c>
      <c r="AM474" s="134">
        <v>0.1</v>
      </c>
      <c r="AN474" s="128">
        <f t="shared" si="1857"/>
        <v>174.9</v>
      </c>
      <c r="AO474" s="128">
        <f t="shared" ref="AO474:AO475" si="1907">+AN474*$Y$5</f>
        <v>24.486000000000004</v>
      </c>
      <c r="AP474" s="128">
        <f t="shared" si="1859"/>
        <v>199.38600000000002</v>
      </c>
      <c r="AQ474" s="20">
        <v>0.06</v>
      </c>
      <c r="AR474" s="205">
        <f t="shared" si="1860"/>
        <v>185.39400000000001</v>
      </c>
      <c r="AS474" s="205">
        <f t="shared" ref="AS474:AS475" si="1908">+AR474*$Y$5</f>
        <v>25.955160000000003</v>
      </c>
      <c r="AT474" s="205">
        <f t="shared" si="1862"/>
        <v>211.34916000000001</v>
      </c>
      <c r="AU474" s="14">
        <v>6.3600000000000004E-2</v>
      </c>
      <c r="AV474" s="97">
        <f t="shared" si="1905"/>
        <v>197.1850584</v>
      </c>
      <c r="AW474" s="97">
        <f t="shared" ref="AW474:AW475" si="1909">+AV474*$Y$5</f>
        <v>27.605908176000003</v>
      </c>
      <c r="AX474" s="97">
        <f t="shared" si="1864"/>
        <v>224.79096657600002</v>
      </c>
      <c r="AY474" s="268">
        <v>7.0000000000000007E-2</v>
      </c>
      <c r="AZ474" s="97">
        <f t="shared" si="1896"/>
        <v>210.98801248800001</v>
      </c>
      <c r="BA474" s="79">
        <f t="shared" si="1897"/>
        <v>31.648201873200001</v>
      </c>
      <c r="BB474" s="97">
        <f t="shared" si="1898"/>
        <v>242.63621436120002</v>
      </c>
      <c r="BC474" s="268">
        <v>0.2</v>
      </c>
      <c r="BD474" s="97">
        <f t="shared" si="1899"/>
        <v>253.18561498560001</v>
      </c>
      <c r="BE474" s="79">
        <f t="shared" si="1900"/>
        <v>37.977842247840002</v>
      </c>
      <c r="BF474" s="97">
        <f t="shared" si="1901"/>
        <v>291.16345723344</v>
      </c>
      <c r="BG474" s="268">
        <v>0.05</v>
      </c>
      <c r="BH474" s="97">
        <f t="shared" si="1902"/>
        <v>265.84489573488003</v>
      </c>
      <c r="BI474" s="79">
        <f t="shared" ref="BI474:BI475" si="1910">+BH474*$BA$5</f>
        <v>39.876734360232</v>
      </c>
      <c r="BJ474" s="97">
        <f t="shared" si="1904"/>
        <v>305.721630095112</v>
      </c>
    </row>
    <row r="475" spans="1:62" ht="15.75" customHeight="1" x14ac:dyDescent="0.25">
      <c r="A475" s="133" t="s">
        <v>230</v>
      </c>
      <c r="B475" s="237"/>
      <c r="C475" s="237"/>
      <c r="D475" s="237"/>
      <c r="E475" s="133"/>
      <c r="F475" s="133"/>
      <c r="G475" s="133"/>
      <c r="H475" s="133"/>
      <c r="I475" s="133"/>
      <c r="J475" s="237"/>
      <c r="K475" s="237"/>
      <c r="L475" s="237"/>
      <c r="M475" s="237"/>
      <c r="N475" s="237"/>
      <c r="O475" s="203"/>
      <c r="P475" s="133"/>
      <c r="Q475" s="126"/>
      <c r="R475" s="48"/>
      <c r="S475" s="237"/>
      <c r="T475" s="237"/>
      <c r="U475" s="237"/>
      <c r="V475" s="237"/>
      <c r="W475" s="237"/>
      <c r="X475" s="128"/>
      <c r="Y475" s="31"/>
      <c r="Z475" s="31"/>
      <c r="AA475" s="30"/>
      <c r="AB475" s="31"/>
      <c r="AC475" s="50"/>
      <c r="AD475" s="128">
        <v>1500</v>
      </c>
      <c r="AE475" s="128">
        <f t="shared" si="1851"/>
        <v>210.00000000000003</v>
      </c>
      <c r="AF475" s="128">
        <f t="shared" si="1852"/>
        <v>1710</v>
      </c>
      <c r="AG475" s="49">
        <v>0.06</v>
      </c>
      <c r="AH475" s="48">
        <f t="shared" si="1853"/>
        <v>90</v>
      </c>
      <c r="AI475" s="50">
        <f t="shared" si="1854"/>
        <v>1590</v>
      </c>
      <c r="AJ475" s="128">
        <v>1590</v>
      </c>
      <c r="AK475" s="128">
        <f t="shared" si="1906"/>
        <v>222.60000000000002</v>
      </c>
      <c r="AL475" s="128">
        <f t="shared" si="1856"/>
        <v>1812.6</v>
      </c>
      <c r="AM475" s="134">
        <v>0.1</v>
      </c>
      <c r="AN475" s="128">
        <f t="shared" si="1857"/>
        <v>1749</v>
      </c>
      <c r="AO475" s="128">
        <f t="shared" si="1907"/>
        <v>244.86</v>
      </c>
      <c r="AP475" s="128">
        <f t="shared" si="1859"/>
        <v>1993.8600000000001</v>
      </c>
      <c r="AQ475" s="20">
        <v>0.06</v>
      </c>
      <c r="AR475" s="205">
        <f t="shared" si="1860"/>
        <v>1853.94</v>
      </c>
      <c r="AS475" s="205">
        <f t="shared" si="1908"/>
        <v>259.55160000000001</v>
      </c>
      <c r="AT475" s="205">
        <f t="shared" si="1862"/>
        <v>2113.4916000000003</v>
      </c>
      <c r="AU475" s="14">
        <v>6.3600000000000004E-2</v>
      </c>
      <c r="AV475" s="97">
        <f t="shared" si="1905"/>
        <v>1971.850584</v>
      </c>
      <c r="AW475" s="97">
        <f t="shared" si="1909"/>
        <v>276.05908176000003</v>
      </c>
      <c r="AX475" s="97">
        <f t="shared" si="1864"/>
        <v>2247.9096657600003</v>
      </c>
      <c r="AY475" s="268">
        <v>7.0000000000000007E-2</v>
      </c>
      <c r="AZ475" s="97">
        <f t="shared" si="1896"/>
        <v>2109.88012488</v>
      </c>
      <c r="BA475" s="79">
        <f t="shared" si="1897"/>
        <v>316.48201873199997</v>
      </c>
      <c r="BB475" s="97">
        <f t="shared" si="1898"/>
        <v>2426.3621436120002</v>
      </c>
      <c r="BC475" s="268">
        <v>0.2</v>
      </c>
      <c r="BD475" s="97">
        <f t="shared" si="1899"/>
        <v>2531.8561498560002</v>
      </c>
      <c r="BE475" s="79">
        <f t="shared" si="1900"/>
        <v>379.77842247840005</v>
      </c>
      <c r="BF475" s="97">
        <f t="shared" si="1901"/>
        <v>2911.6345723344002</v>
      </c>
      <c r="BG475" s="268">
        <v>0.05</v>
      </c>
      <c r="BH475" s="97">
        <f t="shared" si="1902"/>
        <v>2658.4489573488004</v>
      </c>
      <c r="BI475" s="79">
        <f t="shared" si="1910"/>
        <v>398.76734360232007</v>
      </c>
      <c r="BJ475" s="97">
        <f t="shared" si="1904"/>
        <v>3057.2163009511205</v>
      </c>
    </row>
    <row r="476" spans="1:62" ht="15.75" customHeight="1" x14ac:dyDescent="0.25">
      <c r="A476" s="133" t="s">
        <v>228</v>
      </c>
      <c r="B476" s="237"/>
      <c r="C476" s="237"/>
      <c r="D476" s="237"/>
      <c r="E476" s="133"/>
      <c r="F476" s="133"/>
      <c r="G476" s="133"/>
      <c r="H476" s="133"/>
      <c r="I476" s="133"/>
      <c r="J476" s="237"/>
      <c r="K476" s="237"/>
      <c r="L476" s="237"/>
      <c r="M476" s="237"/>
      <c r="N476" s="237"/>
      <c r="O476" s="203"/>
      <c r="P476" s="133"/>
      <c r="Q476" s="126"/>
      <c r="R476" s="48"/>
      <c r="S476" s="237"/>
      <c r="T476" s="237"/>
      <c r="U476" s="237"/>
      <c r="V476" s="237"/>
      <c r="W476" s="237"/>
      <c r="X476" s="128"/>
      <c r="Y476" s="31"/>
      <c r="Z476" s="31"/>
      <c r="AA476" s="30"/>
      <c r="AB476" s="31"/>
      <c r="AC476" s="50"/>
      <c r="AD476" s="128">
        <v>1000</v>
      </c>
      <c r="AE476" s="128">
        <v>0</v>
      </c>
      <c r="AF476" s="128">
        <f t="shared" si="1852"/>
        <v>1000</v>
      </c>
      <c r="AG476" s="49">
        <v>0.06</v>
      </c>
      <c r="AH476" s="48">
        <f t="shared" si="1853"/>
        <v>60</v>
      </c>
      <c r="AI476" s="50">
        <f t="shared" si="1854"/>
        <v>1060</v>
      </c>
      <c r="AJ476" s="128">
        <v>1060</v>
      </c>
      <c r="AK476" s="128">
        <v>0</v>
      </c>
      <c r="AL476" s="128">
        <f t="shared" si="1856"/>
        <v>1060</v>
      </c>
      <c r="AM476" s="134">
        <v>0.1</v>
      </c>
      <c r="AN476" s="128">
        <f t="shared" si="1857"/>
        <v>1166</v>
      </c>
      <c r="AO476" s="128">
        <v>0</v>
      </c>
      <c r="AP476" s="128">
        <f t="shared" si="1859"/>
        <v>1166</v>
      </c>
      <c r="AQ476" s="20">
        <v>0.06</v>
      </c>
      <c r="AR476" s="205">
        <f t="shared" si="1860"/>
        <v>1235.96</v>
      </c>
      <c r="AS476" s="205">
        <v>0</v>
      </c>
      <c r="AT476" s="205">
        <f t="shared" si="1862"/>
        <v>1235.96</v>
      </c>
      <c r="AU476" s="14">
        <v>6.3600000000000004E-2</v>
      </c>
      <c r="AV476" s="97">
        <f t="shared" si="1905"/>
        <v>1314.5670560000001</v>
      </c>
      <c r="AW476" s="97">
        <v>0</v>
      </c>
      <c r="AX476" s="97">
        <f t="shared" si="1864"/>
        <v>1314.5670560000001</v>
      </c>
      <c r="AY476" s="268">
        <v>7.0000000000000007E-2</v>
      </c>
      <c r="AZ476" s="97">
        <f t="shared" si="1896"/>
        <v>1406.5867499200001</v>
      </c>
      <c r="BA476" s="79">
        <f t="shared" si="1897"/>
        <v>210.98801248800001</v>
      </c>
      <c r="BB476" s="97">
        <f t="shared" si="1898"/>
        <v>1617.5747624080002</v>
      </c>
      <c r="BC476" s="268">
        <v>0.2</v>
      </c>
      <c r="BD476" s="97">
        <f t="shared" si="1899"/>
        <v>1687.9040999040001</v>
      </c>
      <c r="BE476" s="79"/>
      <c r="BF476" s="97">
        <f t="shared" si="1901"/>
        <v>1687.9040999040001</v>
      </c>
      <c r="BG476" s="268">
        <v>0.05</v>
      </c>
      <c r="BH476" s="97">
        <f t="shared" si="1902"/>
        <v>1772.2993048992</v>
      </c>
      <c r="BI476" s="79"/>
      <c r="BJ476" s="97">
        <f t="shared" si="1904"/>
        <v>1772.2993048992</v>
      </c>
    </row>
    <row r="477" spans="1:62" ht="15.75" hidden="1" customHeight="1" x14ac:dyDescent="0.25">
      <c r="A477" s="260" t="s">
        <v>360</v>
      </c>
      <c r="B477" s="237"/>
      <c r="C477" s="237"/>
      <c r="D477" s="237"/>
      <c r="E477" s="133"/>
      <c r="F477" s="133"/>
      <c r="G477" s="133"/>
      <c r="H477" s="133"/>
      <c r="I477" s="133"/>
      <c r="J477" s="237"/>
      <c r="K477" s="237"/>
      <c r="L477" s="237"/>
      <c r="M477" s="237"/>
      <c r="N477" s="237"/>
      <c r="O477" s="203"/>
      <c r="P477" s="133"/>
      <c r="Q477" s="126"/>
      <c r="R477" s="48"/>
      <c r="S477" s="237"/>
      <c r="T477" s="237"/>
      <c r="U477" s="237"/>
      <c r="V477" s="237"/>
      <c r="W477" s="237"/>
      <c r="X477" s="128"/>
      <c r="Y477" s="31"/>
      <c r="Z477" s="31"/>
      <c r="AA477" s="30"/>
      <c r="AB477" s="31"/>
      <c r="AC477" s="50"/>
      <c r="AD477" s="128"/>
      <c r="AE477" s="128"/>
      <c r="AF477" s="128"/>
      <c r="AG477" s="49"/>
      <c r="AH477" s="48"/>
      <c r="AI477" s="50"/>
      <c r="AJ477" s="128"/>
      <c r="AK477" s="128"/>
      <c r="AL477" s="128"/>
      <c r="AM477" s="134"/>
      <c r="AN477" s="128"/>
      <c r="AO477" s="128"/>
      <c r="AP477" s="128"/>
      <c r="AQ477" s="20"/>
      <c r="AR477" s="205"/>
      <c r="AS477" s="205"/>
      <c r="AT477" s="205"/>
      <c r="AV477" s="225"/>
      <c r="AW477" s="225"/>
      <c r="AX477" s="225"/>
      <c r="AY477" s="268"/>
      <c r="AZ477" s="225"/>
      <c r="BA477" s="225"/>
      <c r="BB477" s="225"/>
      <c r="BC477" s="268"/>
      <c r="BD477" s="225"/>
      <c r="BE477" s="225"/>
      <c r="BF477" s="225"/>
      <c r="BG477" s="268"/>
      <c r="BH477" s="225"/>
      <c r="BI477" s="225"/>
      <c r="BJ477" s="225"/>
    </row>
    <row r="478" spans="1:62" ht="15.75" hidden="1" customHeight="1" x14ac:dyDescent="0.25">
      <c r="A478" s="41" t="s">
        <v>320</v>
      </c>
      <c r="B478" s="237"/>
      <c r="C478" s="237"/>
      <c r="D478" s="237"/>
      <c r="E478" s="133"/>
      <c r="F478" s="133"/>
      <c r="G478" s="133"/>
      <c r="H478" s="133"/>
      <c r="I478" s="133"/>
      <c r="J478" s="237"/>
      <c r="K478" s="237"/>
      <c r="L478" s="237"/>
      <c r="M478" s="237"/>
      <c r="N478" s="237"/>
      <c r="O478" s="203"/>
      <c r="P478" s="133"/>
      <c r="Q478" s="126"/>
      <c r="R478" s="48"/>
      <c r="S478" s="237"/>
      <c r="T478" s="237"/>
      <c r="U478" s="237"/>
      <c r="V478" s="237"/>
      <c r="W478" s="237"/>
      <c r="X478" s="128"/>
      <c r="Y478" s="31"/>
      <c r="Z478" s="31"/>
      <c r="AA478" s="30"/>
      <c r="AB478" s="31"/>
      <c r="AC478" s="50"/>
      <c r="AD478" s="128"/>
      <c r="AE478" s="128"/>
      <c r="AF478" s="128"/>
      <c r="AG478" s="49"/>
      <c r="AH478" s="48"/>
      <c r="AI478" s="50"/>
      <c r="AJ478" s="128"/>
      <c r="AK478" s="128"/>
      <c r="AL478" s="128"/>
      <c r="AM478" s="134"/>
      <c r="AN478" s="128"/>
      <c r="AO478" s="128"/>
      <c r="AP478" s="128"/>
      <c r="AQ478" s="20"/>
      <c r="AR478" s="205"/>
      <c r="AS478" s="205"/>
      <c r="AT478" s="205"/>
      <c r="AV478" s="97"/>
      <c r="AW478" s="97"/>
      <c r="AX478" s="97"/>
      <c r="AY478" s="268" t="s">
        <v>338</v>
      </c>
      <c r="AZ478" s="97">
        <v>2786.88215872</v>
      </c>
      <c r="BA478" s="79">
        <v>418.032323808</v>
      </c>
      <c r="BB478" s="97">
        <v>3204.914482528</v>
      </c>
      <c r="BC478" s="268" t="s">
        <v>338</v>
      </c>
      <c r="BD478" s="97">
        <v>2786.88215872</v>
      </c>
      <c r="BE478" s="79">
        <v>418.032323808</v>
      </c>
      <c r="BF478" s="97">
        <v>3204.914482528</v>
      </c>
      <c r="BG478" s="268" t="s">
        <v>338</v>
      </c>
      <c r="BH478" s="97">
        <v>2786.88215872</v>
      </c>
      <c r="BI478" s="79">
        <v>418.032323808</v>
      </c>
      <c r="BJ478" s="97">
        <v>3204.914482528</v>
      </c>
    </row>
    <row r="479" spans="1:62" ht="15.75" hidden="1" customHeight="1" x14ac:dyDescent="0.25">
      <c r="A479" s="41" t="s">
        <v>321</v>
      </c>
      <c r="B479" s="237"/>
      <c r="C479" s="237"/>
      <c r="D479" s="237"/>
      <c r="E479" s="133"/>
      <c r="F479" s="133"/>
      <c r="G479" s="133"/>
      <c r="H479" s="133"/>
      <c r="I479" s="133"/>
      <c r="J479" s="237"/>
      <c r="K479" s="237"/>
      <c r="L479" s="237"/>
      <c r="M479" s="237"/>
      <c r="N479" s="237"/>
      <c r="O479" s="203"/>
      <c r="P479" s="133"/>
      <c r="Q479" s="126"/>
      <c r="R479" s="48"/>
      <c r="S479" s="237"/>
      <c r="T479" s="237"/>
      <c r="U479" s="237"/>
      <c r="V479" s="237"/>
      <c r="W479" s="237"/>
      <c r="X479" s="128"/>
      <c r="Y479" s="31"/>
      <c r="Z479" s="31"/>
      <c r="AA479" s="30"/>
      <c r="AB479" s="31"/>
      <c r="AC479" s="50"/>
      <c r="AD479" s="128"/>
      <c r="AE479" s="128"/>
      <c r="AF479" s="128"/>
      <c r="AG479" s="49"/>
      <c r="AH479" s="48"/>
      <c r="AI479" s="50"/>
      <c r="AJ479" s="128"/>
      <c r="AK479" s="128"/>
      <c r="AL479" s="128"/>
      <c r="AM479" s="134"/>
      <c r="AN479" s="128"/>
      <c r="AO479" s="128"/>
      <c r="AP479" s="128"/>
      <c r="AQ479" s="20"/>
      <c r="AR479" s="205"/>
      <c r="AS479" s="205"/>
      <c r="AT479" s="205"/>
      <c r="AV479" s="97"/>
      <c r="AW479" s="97"/>
      <c r="AX479" s="97"/>
      <c r="AY479" s="268" t="s">
        <v>338</v>
      </c>
      <c r="AZ479" s="97">
        <v>561.79999999999995</v>
      </c>
      <c r="BA479" s="79">
        <v>84.27</v>
      </c>
      <c r="BB479" s="97">
        <v>646.06999999999994</v>
      </c>
      <c r="BC479" s="268" t="s">
        <v>338</v>
      </c>
      <c r="BD479" s="97">
        <v>561.79999999999995</v>
      </c>
      <c r="BE479" s="79">
        <v>84.27</v>
      </c>
      <c r="BF479" s="97">
        <v>646.06999999999994</v>
      </c>
      <c r="BG479" s="268" t="s">
        <v>338</v>
      </c>
      <c r="BH479" s="97">
        <v>561.79999999999995</v>
      </c>
      <c r="BI479" s="79">
        <v>84.27</v>
      </c>
      <c r="BJ479" s="97">
        <v>646.06999999999994</v>
      </c>
    </row>
    <row r="480" spans="1:62" ht="15.75" hidden="1" customHeight="1" x14ac:dyDescent="0.25">
      <c r="A480" s="41" t="s">
        <v>327</v>
      </c>
      <c r="B480" s="237"/>
      <c r="C480" s="237"/>
      <c r="D480" s="237"/>
      <c r="E480" s="133"/>
      <c r="F480" s="133"/>
      <c r="G480" s="133"/>
      <c r="H480" s="133"/>
      <c r="I480" s="133"/>
      <c r="J480" s="237"/>
      <c r="K480" s="237"/>
      <c r="L480" s="237"/>
      <c r="M480" s="237"/>
      <c r="N480" s="237"/>
      <c r="O480" s="203"/>
      <c r="P480" s="133"/>
      <c r="Q480" s="126"/>
      <c r="R480" s="48"/>
      <c r="S480" s="237"/>
      <c r="T480" s="237"/>
      <c r="U480" s="237"/>
      <c r="V480" s="237"/>
      <c r="W480" s="237"/>
      <c r="X480" s="128"/>
      <c r="Y480" s="31"/>
      <c r="Z480" s="31"/>
      <c r="AA480" s="30"/>
      <c r="AB480" s="31"/>
      <c r="AC480" s="50"/>
      <c r="AD480" s="128"/>
      <c r="AE480" s="128"/>
      <c r="AF480" s="128"/>
      <c r="AG480" s="49"/>
      <c r="AH480" s="48"/>
      <c r="AI480" s="50"/>
      <c r="AJ480" s="128"/>
      <c r="AK480" s="128"/>
      <c r="AL480" s="128"/>
      <c r="AM480" s="134"/>
      <c r="AN480" s="128"/>
      <c r="AO480" s="128"/>
      <c r="AP480" s="128"/>
      <c r="AQ480" s="20"/>
      <c r="AR480" s="205"/>
      <c r="AS480" s="205"/>
      <c r="AT480" s="205"/>
      <c r="AV480" s="97"/>
      <c r="AW480" s="97"/>
      <c r="AX480" s="97"/>
      <c r="AY480" s="268" t="s">
        <v>338</v>
      </c>
      <c r="AZ480" s="97">
        <v>2389.6533999999997</v>
      </c>
      <c r="BA480" s="79">
        <v>358.44800999999995</v>
      </c>
      <c r="BB480" s="97">
        <v>2748.1014099999998</v>
      </c>
      <c r="BC480" s="268" t="s">
        <v>338</v>
      </c>
      <c r="BD480" s="97">
        <v>2389.6533999999997</v>
      </c>
      <c r="BE480" s="79">
        <v>358.44800999999995</v>
      </c>
      <c r="BF480" s="97">
        <v>2748.1014099999998</v>
      </c>
      <c r="BG480" s="268" t="s">
        <v>338</v>
      </c>
      <c r="BH480" s="97">
        <v>2389.6533999999997</v>
      </c>
      <c r="BI480" s="79">
        <v>358.44800999999995</v>
      </c>
      <c r="BJ480" s="97">
        <v>2748.1014099999998</v>
      </c>
    </row>
    <row r="481" spans="1:62" ht="15.75" hidden="1" customHeight="1" x14ac:dyDescent="0.25">
      <c r="A481" s="41" t="s">
        <v>326</v>
      </c>
      <c r="B481" s="237"/>
      <c r="C481" s="237"/>
      <c r="D481" s="237"/>
      <c r="E481" s="133"/>
      <c r="F481" s="133"/>
      <c r="G481" s="133"/>
      <c r="H481" s="133"/>
      <c r="I481" s="133"/>
      <c r="J481" s="237"/>
      <c r="K481" s="237"/>
      <c r="L481" s="237"/>
      <c r="M481" s="237"/>
      <c r="N481" s="237"/>
      <c r="O481" s="203"/>
      <c r="P481" s="133"/>
      <c r="Q481" s="126"/>
      <c r="R481" s="48"/>
      <c r="S481" s="237"/>
      <c r="T481" s="237"/>
      <c r="U481" s="237"/>
      <c r="V481" s="237"/>
      <c r="W481" s="237"/>
      <c r="X481" s="128"/>
      <c r="Y481" s="31"/>
      <c r="Z481" s="31"/>
      <c r="AA481" s="30"/>
      <c r="AB481" s="31"/>
      <c r="AC481" s="50"/>
      <c r="AD481" s="128"/>
      <c r="AE481" s="128"/>
      <c r="AF481" s="128"/>
      <c r="AG481" s="49"/>
      <c r="AH481" s="48"/>
      <c r="AI481" s="50"/>
      <c r="AJ481" s="128"/>
      <c r="AK481" s="128"/>
      <c r="AL481" s="128"/>
      <c r="AM481" s="134"/>
      <c r="AN481" s="128"/>
      <c r="AO481" s="128"/>
      <c r="AP481" s="128"/>
      <c r="AQ481" s="20"/>
      <c r="AR481" s="205"/>
      <c r="AS481" s="205"/>
      <c r="AT481" s="205"/>
      <c r="AV481" s="97"/>
      <c r="AW481" s="97"/>
      <c r="AX481" s="97"/>
      <c r="AY481" s="268" t="s">
        <v>338</v>
      </c>
      <c r="AZ481" s="97">
        <v>74.2</v>
      </c>
      <c r="BA481" s="79">
        <v>11.13</v>
      </c>
      <c r="BB481" s="97">
        <v>85.33</v>
      </c>
      <c r="BC481" s="268" t="s">
        <v>338</v>
      </c>
      <c r="BD481" s="97">
        <v>74.2</v>
      </c>
      <c r="BE481" s="79">
        <v>11.13</v>
      </c>
      <c r="BF481" s="97">
        <v>85.33</v>
      </c>
      <c r="BG481" s="268" t="s">
        <v>338</v>
      </c>
      <c r="BH481" s="97">
        <v>74.2</v>
      </c>
      <c r="BI481" s="79">
        <v>11.13</v>
      </c>
      <c r="BJ481" s="97">
        <v>85.33</v>
      </c>
    </row>
    <row r="482" spans="1:62" ht="15.75" hidden="1" customHeight="1" x14ac:dyDescent="0.25">
      <c r="A482" s="133" t="s">
        <v>228</v>
      </c>
      <c r="B482" s="237"/>
      <c r="C482" s="237"/>
      <c r="D482" s="237"/>
      <c r="E482" s="133"/>
      <c r="F482" s="133"/>
      <c r="G482" s="133"/>
      <c r="H482" s="133"/>
      <c r="I482" s="133"/>
      <c r="J482" s="237"/>
      <c r="K482" s="237"/>
      <c r="L482" s="237"/>
      <c r="M482" s="237"/>
      <c r="N482" s="237"/>
      <c r="O482" s="203"/>
      <c r="P482" s="133"/>
      <c r="Q482" s="126"/>
      <c r="R482" s="48"/>
      <c r="S482" s="237"/>
      <c r="T482" s="237"/>
      <c r="U482" s="237"/>
      <c r="V482" s="237"/>
      <c r="W482" s="237"/>
      <c r="X482" s="128"/>
      <c r="Y482" s="31"/>
      <c r="Z482" s="31"/>
      <c r="AA482" s="30"/>
      <c r="AB482" s="31"/>
      <c r="AC482" s="50"/>
      <c r="AD482" s="128"/>
      <c r="AE482" s="128"/>
      <c r="AF482" s="128"/>
      <c r="AG482" s="49"/>
      <c r="AH482" s="48"/>
      <c r="AI482" s="50"/>
      <c r="AJ482" s="128"/>
      <c r="AK482" s="128"/>
      <c r="AL482" s="128"/>
      <c r="AM482" s="134"/>
      <c r="AN482" s="128"/>
      <c r="AO482" s="128"/>
      <c r="AP482" s="128"/>
      <c r="AQ482" s="20"/>
      <c r="AR482" s="205"/>
      <c r="AS482" s="205"/>
      <c r="AT482" s="205"/>
      <c r="AV482" s="97"/>
      <c r="AW482" s="97"/>
      <c r="AX482" s="97"/>
      <c r="AY482" s="268" t="s">
        <v>338</v>
      </c>
      <c r="AZ482" s="97">
        <v>1393.44107936</v>
      </c>
      <c r="BA482" s="79">
        <v>209.016161904</v>
      </c>
      <c r="BB482" s="97">
        <v>1602.457241264</v>
      </c>
      <c r="BC482" s="268" t="s">
        <v>338</v>
      </c>
      <c r="BD482" s="97">
        <v>1393.44107936</v>
      </c>
      <c r="BE482" s="79">
        <v>209.016161904</v>
      </c>
      <c r="BF482" s="97">
        <v>1602.457241264</v>
      </c>
      <c r="BG482" s="268" t="s">
        <v>338</v>
      </c>
      <c r="BH482" s="97">
        <v>1393.44107936</v>
      </c>
      <c r="BI482" s="79">
        <v>209.016161904</v>
      </c>
      <c r="BJ482" s="97">
        <v>1602.457241264</v>
      </c>
    </row>
    <row r="483" spans="1:62" ht="15.75" hidden="1" customHeight="1" x14ac:dyDescent="0.25">
      <c r="A483" s="133" t="s">
        <v>229</v>
      </c>
      <c r="B483" s="237"/>
      <c r="C483" s="237"/>
      <c r="D483" s="237"/>
      <c r="E483" s="133"/>
      <c r="F483" s="133"/>
      <c r="G483" s="133"/>
      <c r="H483" s="133"/>
      <c r="I483" s="133"/>
      <c r="J483" s="237"/>
      <c r="K483" s="237"/>
      <c r="L483" s="237"/>
      <c r="M483" s="237"/>
      <c r="N483" s="237"/>
      <c r="O483" s="203"/>
      <c r="P483" s="133"/>
      <c r="Q483" s="126"/>
      <c r="R483" s="48"/>
      <c r="S483" s="237"/>
      <c r="T483" s="237"/>
      <c r="U483" s="237"/>
      <c r="V483" s="237"/>
      <c r="W483" s="237"/>
      <c r="X483" s="128"/>
      <c r="Y483" s="31"/>
      <c r="Z483" s="31"/>
      <c r="AA483" s="30"/>
      <c r="AB483" s="31"/>
      <c r="AC483" s="50"/>
      <c r="AD483" s="128"/>
      <c r="AE483" s="128"/>
      <c r="AF483" s="128"/>
      <c r="AG483" s="49"/>
      <c r="AH483" s="48"/>
      <c r="AI483" s="50"/>
      <c r="AJ483" s="128"/>
      <c r="AK483" s="128"/>
      <c r="AL483" s="128"/>
      <c r="AM483" s="134"/>
      <c r="AN483" s="128"/>
      <c r="AO483" s="128"/>
      <c r="AP483" s="128"/>
      <c r="AQ483" s="20"/>
      <c r="AR483" s="205"/>
      <c r="AS483" s="205"/>
      <c r="AT483" s="205"/>
      <c r="AV483" s="97"/>
      <c r="AW483" s="97"/>
      <c r="AX483" s="97"/>
      <c r="AY483" s="268" t="s">
        <v>338</v>
      </c>
      <c r="AZ483" s="97">
        <v>209.016161904</v>
      </c>
      <c r="BA483" s="79">
        <v>31.352424285599998</v>
      </c>
      <c r="BB483" s="97">
        <v>240.36858618959999</v>
      </c>
      <c r="BC483" s="268" t="s">
        <v>338</v>
      </c>
      <c r="BD483" s="97">
        <v>209.016161904</v>
      </c>
      <c r="BE483" s="79">
        <v>31.352424285599998</v>
      </c>
      <c r="BF483" s="97">
        <v>240.36858618959999</v>
      </c>
      <c r="BG483" s="268" t="s">
        <v>338</v>
      </c>
      <c r="BH483" s="97">
        <v>209.016161904</v>
      </c>
      <c r="BI483" s="79">
        <v>31.352424285599998</v>
      </c>
      <c r="BJ483" s="97">
        <v>240.36858618959999</v>
      </c>
    </row>
    <row r="484" spans="1:62" ht="15.75" hidden="1" customHeight="1" x14ac:dyDescent="0.25">
      <c r="A484" s="133" t="s">
        <v>230</v>
      </c>
      <c r="B484" s="237"/>
      <c r="C484" s="237"/>
      <c r="D484" s="237"/>
      <c r="E484" s="133"/>
      <c r="F484" s="133"/>
      <c r="G484" s="133"/>
      <c r="H484" s="133"/>
      <c r="I484" s="133"/>
      <c r="J484" s="237"/>
      <c r="K484" s="237"/>
      <c r="L484" s="237"/>
      <c r="M484" s="237"/>
      <c r="N484" s="237"/>
      <c r="O484" s="203"/>
      <c r="P484" s="133"/>
      <c r="Q484" s="126"/>
      <c r="R484" s="48"/>
      <c r="S484" s="237"/>
      <c r="T484" s="237"/>
      <c r="U484" s="237"/>
      <c r="V484" s="237"/>
      <c r="W484" s="237"/>
      <c r="X484" s="128"/>
      <c r="Y484" s="31"/>
      <c r="Z484" s="31"/>
      <c r="AA484" s="30"/>
      <c r="AB484" s="31"/>
      <c r="AC484" s="50"/>
      <c r="AD484" s="128"/>
      <c r="AE484" s="128"/>
      <c r="AF484" s="128"/>
      <c r="AG484" s="49"/>
      <c r="AH484" s="48"/>
      <c r="AI484" s="50"/>
      <c r="AJ484" s="128"/>
      <c r="AK484" s="128"/>
      <c r="AL484" s="128"/>
      <c r="AM484" s="134"/>
      <c r="AN484" s="128"/>
      <c r="AO484" s="128"/>
      <c r="AP484" s="128"/>
      <c r="AQ484" s="20"/>
      <c r="AR484" s="205"/>
      <c r="AS484" s="205"/>
      <c r="AT484" s="205"/>
      <c r="AV484" s="97"/>
      <c r="AW484" s="97"/>
      <c r="AX484" s="97"/>
      <c r="AY484" s="268" t="s">
        <v>338</v>
      </c>
      <c r="AZ484" s="97">
        <v>2090.16161904</v>
      </c>
      <c r="BA484" s="79">
        <v>313.524242856</v>
      </c>
      <c r="BB484" s="97">
        <v>2403.685861896</v>
      </c>
      <c r="BC484" s="268" t="s">
        <v>338</v>
      </c>
      <c r="BD484" s="97">
        <v>2090.16161904</v>
      </c>
      <c r="BE484" s="79">
        <v>313.524242856</v>
      </c>
      <c r="BF484" s="97">
        <v>2403.685861896</v>
      </c>
      <c r="BG484" s="268" t="s">
        <v>338</v>
      </c>
      <c r="BH484" s="97">
        <v>2090.16161904</v>
      </c>
      <c r="BI484" s="79">
        <v>313.524242856</v>
      </c>
      <c r="BJ484" s="97">
        <v>2403.685861896</v>
      </c>
    </row>
    <row r="485" spans="1:62" ht="15.75" hidden="1" customHeight="1" x14ac:dyDescent="0.25">
      <c r="A485" s="133" t="s">
        <v>228</v>
      </c>
      <c r="B485" s="237"/>
      <c r="C485" s="237"/>
      <c r="D485" s="237"/>
      <c r="E485" s="133"/>
      <c r="F485" s="133"/>
      <c r="G485" s="133"/>
      <c r="H485" s="133"/>
      <c r="I485" s="133"/>
      <c r="J485" s="237"/>
      <c r="K485" s="237"/>
      <c r="L485" s="237"/>
      <c r="M485" s="237"/>
      <c r="N485" s="237"/>
      <c r="O485" s="203"/>
      <c r="P485" s="133"/>
      <c r="Q485" s="126"/>
      <c r="R485" s="48"/>
      <c r="S485" s="237"/>
      <c r="T485" s="237"/>
      <c r="U485" s="237"/>
      <c r="V485" s="237"/>
      <c r="W485" s="237"/>
      <c r="X485" s="128"/>
      <c r="Y485" s="31"/>
      <c r="Z485" s="31"/>
      <c r="AA485" s="30"/>
      <c r="AB485" s="31"/>
      <c r="AC485" s="50"/>
      <c r="AD485" s="128"/>
      <c r="AE485" s="128"/>
      <c r="AF485" s="128"/>
      <c r="AG485" s="49"/>
      <c r="AH485" s="48"/>
      <c r="AI485" s="50"/>
      <c r="AJ485" s="128"/>
      <c r="AK485" s="128"/>
      <c r="AL485" s="128"/>
      <c r="AM485" s="134"/>
      <c r="AN485" s="128"/>
      <c r="AO485" s="128"/>
      <c r="AP485" s="128"/>
      <c r="AQ485" s="20"/>
      <c r="AR485" s="205"/>
      <c r="AS485" s="205"/>
      <c r="AT485" s="205"/>
      <c r="AV485" s="97"/>
      <c r="AW485" s="97"/>
      <c r="AX485" s="97"/>
      <c r="AY485" s="268" t="s">
        <v>338</v>
      </c>
      <c r="AZ485" s="97">
        <v>1393.44107936</v>
      </c>
      <c r="BA485" s="79">
        <v>209.016161904</v>
      </c>
      <c r="BB485" s="97">
        <v>1602.457241264</v>
      </c>
      <c r="BC485" s="268" t="s">
        <v>338</v>
      </c>
      <c r="BD485" s="97">
        <v>1393.44107936</v>
      </c>
      <c r="BE485" s="79">
        <v>209.016161904</v>
      </c>
      <c r="BF485" s="97">
        <v>1602.457241264</v>
      </c>
      <c r="BG485" s="268" t="s">
        <v>338</v>
      </c>
      <c r="BH485" s="97">
        <v>1393.44107936</v>
      </c>
      <c r="BI485" s="79">
        <v>209.016161904</v>
      </c>
      <c r="BJ485" s="97">
        <v>1602.457241264</v>
      </c>
    </row>
    <row r="486" spans="1:62" ht="15.75" customHeight="1" x14ac:dyDescent="0.25">
      <c r="A486" s="221" t="s">
        <v>235</v>
      </c>
      <c r="B486" s="237"/>
      <c r="C486" s="237"/>
      <c r="D486" s="237"/>
      <c r="E486" s="133"/>
      <c r="F486" s="133"/>
      <c r="G486" s="133"/>
      <c r="H486" s="133"/>
      <c r="I486" s="133"/>
      <c r="J486" s="237"/>
      <c r="K486" s="237"/>
      <c r="L486" s="237"/>
      <c r="M486" s="237"/>
      <c r="N486" s="237"/>
      <c r="O486" s="203"/>
      <c r="P486" s="133"/>
      <c r="Q486" s="126"/>
      <c r="R486" s="48"/>
      <c r="S486" s="237"/>
      <c r="T486" s="237"/>
      <c r="U486" s="237"/>
      <c r="V486" s="237"/>
      <c r="W486" s="237"/>
      <c r="X486" s="172"/>
      <c r="Y486" s="143"/>
      <c r="Z486" s="143"/>
      <c r="AA486" s="222"/>
      <c r="AB486" s="143"/>
      <c r="AC486" s="50"/>
      <c r="AD486" s="172"/>
      <c r="AE486" s="172"/>
      <c r="AF486" s="172"/>
      <c r="AG486" s="30"/>
      <c r="AH486" s="31"/>
      <c r="AI486" s="29"/>
      <c r="AJ486" s="172"/>
      <c r="AK486" s="172"/>
      <c r="AL486" s="172"/>
      <c r="AN486" s="172"/>
      <c r="AO486" s="172"/>
      <c r="AP486" s="172"/>
      <c r="AQ486" s="20"/>
      <c r="AR486" s="223"/>
      <c r="AS486" s="223"/>
      <c r="AT486" s="223"/>
      <c r="AV486" s="225"/>
      <c r="AW486" s="225"/>
      <c r="AX486" s="225"/>
      <c r="AZ486" s="225"/>
      <c r="BA486" s="225"/>
      <c r="BB486" s="225"/>
      <c r="BD486" s="225"/>
      <c r="BE486" s="225"/>
      <c r="BF486" s="225"/>
      <c r="BH486" s="225"/>
      <c r="BI486" s="225"/>
      <c r="BJ486" s="225"/>
    </row>
    <row r="487" spans="1:62" ht="15.75" customHeight="1" x14ac:dyDescent="0.25">
      <c r="A487" s="261" t="s">
        <v>231</v>
      </c>
      <c r="B487" s="237"/>
      <c r="C487" s="237"/>
      <c r="D487" s="237"/>
      <c r="E487" s="133"/>
      <c r="F487" s="133"/>
      <c r="G487" s="133"/>
      <c r="H487" s="133"/>
      <c r="I487" s="133"/>
      <c r="J487" s="237"/>
      <c r="K487" s="237"/>
      <c r="L487" s="237"/>
      <c r="M487" s="237"/>
      <c r="N487" s="237"/>
      <c r="O487" s="203"/>
      <c r="P487" s="133"/>
      <c r="Q487" s="126"/>
      <c r="R487" s="48"/>
      <c r="S487" s="237"/>
      <c r="T487" s="237"/>
      <c r="U487" s="237"/>
      <c r="V487" s="237"/>
      <c r="W487" s="237"/>
      <c r="X487" s="172"/>
      <c r="Y487" s="143"/>
      <c r="Z487" s="143"/>
      <c r="AA487" s="222"/>
      <c r="AB487" s="143"/>
      <c r="AC487" s="50"/>
      <c r="AD487" s="172"/>
      <c r="AE487" s="172"/>
      <c r="AF487" s="172"/>
      <c r="AG487" s="30"/>
      <c r="AH487" s="31"/>
      <c r="AI487" s="29"/>
      <c r="AJ487" s="172"/>
      <c r="AK487" s="172"/>
      <c r="AL487" s="172"/>
      <c r="AN487" s="172"/>
      <c r="AO487" s="172"/>
      <c r="AP487" s="172"/>
      <c r="AQ487" s="20"/>
      <c r="AR487" s="223"/>
      <c r="AS487" s="223"/>
      <c r="AT487" s="223"/>
      <c r="AV487" s="225"/>
      <c r="AW487" s="225"/>
      <c r="AX487" s="225"/>
      <c r="AZ487" s="225"/>
      <c r="BA487" s="225"/>
      <c r="BB487" s="225"/>
      <c r="BD487" s="225"/>
      <c r="BE487" s="225"/>
      <c r="BF487" s="225"/>
      <c r="BH487" s="225"/>
      <c r="BI487" s="225"/>
      <c r="BJ487" s="225"/>
    </row>
    <row r="488" spans="1:62" ht="15.75" customHeight="1" x14ac:dyDescent="0.25">
      <c r="A488" s="133" t="s">
        <v>232</v>
      </c>
      <c r="B488" s="237"/>
      <c r="C488" s="237"/>
      <c r="D488" s="237"/>
      <c r="E488" s="133"/>
      <c r="F488" s="133"/>
      <c r="G488" s="133"/>
      <c r="H488" s="133"/>
      <c r="I488" s="133"/>
      <c r="J488" s="237"/>
      <c r="K488" s="237"/>
      <c r="L488" s="237"/>
      <c r="M488" s="237"/>
      <c r="N488" s="237"/>
      <c r="O488" s="203"/>
      <c r="P488" s="133"/>
      <c r="Q488" s="126"/>
      <c r="R488" s="48"/>
      <c r="S488" s="237"/>
      <c r="T488" s="237"/>
      <c r="U488" s="237"/>
      <c r="V488" s="237"/>
      <c r="W488" s="237"/>
      <c r="X488" s="128"/>
      <c r="Y488" s="31"/>
      <c r="Z488" s="31"/>
      <c r="AA488" s="30"/>
      <c r="AB488" s="31"/>
      <c r="AC488" s="50"/>
      <c r="AD488" s="128">
        <v>1600</v>
      </c>
      <c r="AE488" s="128">
        <f t="shared" ref="AE488" si="1911">+AD488*$Y$5</f>
        <v>224.00000000000003</v>
      </c>
      <c r="AF488" s="128">
        <f t="shared" ref="AF488" si="1912">+AD488+AE488</f>
        <v>1824</v>
      </c>
      <c r="AG488" s="49">
        <v>0.06</v>
      </c>
      <c r="AH488" s="48">
        <f t="shared" ref="AH488:AH489" si="1913">AD488*AG488</f>
        <v>96</v>
      </c>
      <c r="AI488" s="50">
        <f t="shared" ref="AI488:AI489" si="1914">+AD488+AH488</f>
        <v>1696</v>
      </c>
      <c r="AJ488" s="128">
        <v>1696</v>
      </c>
      <c r="AK488" s="128">
        <f t="shared" ref="AK488" si="1915">+AJ488*$Y$5</f>
        <v>237.44000000000003</v>
      </c>
      <c r="AL488" s="128">
        <f t="shared" ref="AL488" si="1916">+AJ488+AK488</f>
        <v>1933.44</v>
      </c>
      <c r="AM488" s="134">
        <v>0.1</v>
      </c>
      <c r="AN488" s="128">
        <f t="shared" ref="AN488:AN489" si="1917">+AJ488*AM488+AJ488</f>
        <v>1865.6</v>
      </c>
      <c r="AO488" s="128">
        <f t="shared" ref="AO488" si="1918">+AN488*$Y$5</f>
        <v>261.18400000000003</v>
      </c>
      <c r="AP488" s="128">
        <f t="shared" ref="AP488" si="1919">+AN488+AO488</f>
        <v>2126.7840000000001</v>
      </c>
      <c r="AQ488" s="20">
        <v>0.06</v>
      </c>
      <c r="AR488" s="205">
        <f t="shared" ref="AR488:AR489" si="1920">+AN488*AQ488+AN488</f>
        <v>1977.5359999999998</v>
      </c>
      <c r="AS488" s="205">
        <f t="shared" ref="AS488" si="1921">+AR488*$Y$5</f>
        <v>276.85504000000003</v>
      </c>
      <c r="AT488" s="205">
        <f t="shared" ref="AT488" si="1922">+AR488+AS488</f>
        <v>2254.39104</v>
      </c>
      <c r="AU488" s="14">
        <v>6.3600000000000004E-2</v>
      </c>
      <c r="AV488" s="97">
        <v>2103.31</v>
      </c>
      <c r="AW488" s="97">
        <f t="shared" ref="AW488" si="1923">+AV488*$Y$5</f>
        <v>294.46340000000004</v>
      </c>
      <c r="AX488" s="97">
        <f t="shared" ref="AX488" si="1924">+AV488+AW488</f>
        <v>2397.7734</v>
      </c>
      <c r="AY488" s="268">
        <v>7.0000000000000007E-2</v>
      </c>
      <c r="AZ488" s="97">
        <f>+AV488*AY488+AV488</f>
        <v>2250.5416999999998</v>
      </c>
      <c r="BA488" s="79">
        <f t="shared" ref="BA488:BA489" si="1925">+AZ488*$BA$5</f>
        <v>337.58125499999994</v>
      </c>
      <c r="BB488" s="97">
        <f t="shared" ref="BB488" si="1926">+AZ488+BA488</f>
        <v>2588.1229549999998</v>
      </c>
      <c r="BC488" s="268">
        <v>0.2</v>
      </c>
      <c r="BD488" s="97">
        <f>+AZ488*BC488+AZ488</f>
        <v>2700.6500399999995</v>
      </c>
      <c r="BE488" s="79">
        <f t="shared" ref="BE488" si="1927">+BD488*$BA$5</f>
        <v>405.0975059999999</v>
      </c>
      <c r="BF488" s="97">
        <f t="shared" ref="BF488" si="1928">+BD488+BE488</f>
        <v>3105.7475459999996</v>
      </c>
      <c r="BG488" s="268">
        <v>0.05</v>
      </c>
      <c r="BH488" s="97">
        <f>+BD488*BG488+BD488</f>
        <v>2835.6825419999996</v>
      </c>
      <c r="BI488" s="79">
        <f t="shared" ref="BI488" si="1929">+BH488*$BA$5</f>
        <v>425.35238129999993</v>
      </c>
      <c r="BJ488" s="97">
        <f t="shared" ref="BJ488" si="1930">+BH488+BI488</f>
        <v>3261.0349232999997</v>
      </c>
    </row>
    <row r="489" spans="1:62" ht="15.75" customHeight="1" x14ac:dyDescent="0.25">
      <c r="A489" s="133" t="s">
        <v>228</v>
      </c>
      <c r="B489" s="237"/>
      <c r="C489" s="237"/>
      <c r="D489" s="237"/>
      <c r="E489" s="133"/>
      <c r="F489" s="133"/>
      <c r="G489" s="133"/>
      <c r="H489" s="133"/>
      <c r="I489" s="133"/>
      <c r="J489" s="237"/>
      <c r="K489" s="237"/>
      <c r="L489" s="237"/>
      <c r="M489" s="237"/>
      <c r="N489" s="237"/>
      <c r="O489" s="203"/>
      <c r="P489" s="133"/>
      <c r="Q489" s="126"/>
      <c r="R489" s="48"/>
      <c r="S489" s="237"/>
      <c r="T489" s="237"/>
      <c r="U489" s="237"/>
      <c r="V489" s="237"/>
      <c r="W489" s="237"/>
      <c r="X489" s="128"/>
      <c r="Y489" s="31"/>
      <c r="Z489" s="31"/>
      <c r="AA489" s="30"/>
      <c r="AB489" s="31"/>
      <c r="AC489" s="50"/>
      <c r="AD489" s="128">
        <v>1000</v>
      </c>
      <c r="AE489" s="128">
        <v>0</v>
      </c>
      <c r="AF489" s="128">
        <f>AD489</f>
        <v>1000</v>
      </c>
      <c r="AG489" s="49">
        <v>0.06</v>
      </c>
      <c r="AH489" s="48">
        <f t="shared" si="1913"/>
        <v>60</v>
      </c>
      <c r="AI489" s="50">
        <f t="shared" si="1914"/>
        <v>1060</v>
      </c>
      <c r="AJ489" s="128">
        <v>1060</v>
      </c>
      <c r="AK489" s="128">
        <v>0</v>
      </c>
      <c r="AL489" s="128">
        <f>AJ489</f>
        <v>1060</v>
      </c>
      <c r="AM489" s="134">
        <v>0.1</v>
      </c>
      <c r="AN489" s="128">
        <f t="shared" si="1917"/>
        <v>1166</v>
      </c>
      <c r="AO489" s="128">
        <v>0</v>
      </c>
      <c r="AP489" s="128">
        <f>AN489</f>
        <v>1166</v>
      </c>
      <c r="AQ489" s="20">
        <v>0.06</v>
      </c>
      <c r="AR489" s="205">
        <f t="shared" si="1920"/>
        <v>1235.96</v>
      </c>
      <c r="AS489" s="205">
        <v>0</v>
      </c>
      <c r="AT489" s="205">
        <f>AR489</f>
        <v>1235.96</v>
      </c>
      <c r="AU489" s="14">
        <v>6.3600000000000004E-2</v>
      </c>
      <c r="AV489" s="97">
        <v>1314.57</v>
      </c>
      <c r="AW489" s="97">
        <v>0</v>
      </c>
      <c r="AX489" s="97">
        <f>AV489</f>
        <v>1314.57</v>
      </c>
      <c r="AY489" s="268">
        <v>7.0000000000000007E-2</v>
      </c>
      <c r="AZ489" s="97">
        <f>+AV489*AY489+AV489</f>
        <v>1406.5898999999999</v>
      </c>
      <c r="BA489" s="79">
        <f t="shared" si="1925"/>
        <v>210.988485</v>
      </c>
      <c r="BB489" s="97">
        <f>AZ489</f>
        <v>1406.5898999999999</v>
      </c>
      <c r="BC489" s="268">
        <v>0.2</v>
      </c>
      <c r="BD489" s="97">
        <f>+AZ489*BC489+AZ489</f>
        <v>1687.90788</v>
      </c>
      <c r="BE489" s="79"/>
      <c r="BF489" s="97">
        <f>BD489</f>
        <v>1687.90788</v>
      </c>
      <c r="BG489" s="268">
        <v>0.05</v>
      </c>
      <c r="BH489" s="97">
        <f>+BD489*BG489+BD489</f>
        <v>1772.3032739999999</v>
      </c>
      <c r="BI489" s="79"/>
      <c r="BJ489" s="97">
        <f>BH489</f>
        <v>1772.3032739999999</v>
      </c>
    </row>
    <row r="490" spans="1:62" ht="15.75" customHeight="1" x14ac:dyDescent="0.25">
      <c r="A490" s="221" t="s">
        <v>233</v>
      </c>
      <c r="B490" s="237"/>
      <c r="C490" s="237"/>
      <c r="D490" s="237"/>
      <c r="E490" s="133"/>
      <c r="F490" s="133"/>
      <c r="G490" s="133"/>
      <c r="H490" s="133"/>
      <c r="I490" s="133"/>
      <c r="J490" s="237"/>
      <c r="K490" s="237"/>
      <c r="L490" s="237"/>
      <c r="M490" s="237"/>
      <c r="N490" s="237"/>
      <c r="O490" s="203"/>
      <c r="P490" s="133"/>
      <c r="Q490" s="126"/>
      <c r="R490" s="48"/>
      <c r="S490" s="237"/>
      <c r="T490" s="237"/>
      <c r="U490" s="237"/>
      <c r="V490" s="237"/>
      <c r="W490" s="237"/>
      <c r="X490" s="172"/>
      <c r="Y490" s="143"/>
      <c r="Z490" s="143"/>
      <c r="AA490" s="222"/>
      <c r="AB490" s="143"/>
      <c r="AC490" s="50"/>
      <c r="AD490" s="172"/>
      <c r="AE490" s="172"/>
      <c r="AF490" s="172"/>
      <c r="AG490" s="30"/>
      <c r="AH490" s="31"/>
      <c r="AI490" s="29"/>
      <c r="AJ490" s="172"/>
      <c r="AK490" s="172"/>
      <c r="AL490" s="172"/>
      <c r="AN490" s="172"/>
      <c r="AO490" s="172"/>
      <c r="AP490" s="172"/>
      <c r="AQ490" s="20"/>
      <c r="AR490" s="223"/>
      <c r="AS490" s="223"/>
      <c r="AT490" s="223"/>
      <c r="AV490" s="225"/>
      <c r="AW490" s="225"/>
      <c r="AX490" s="225"/>
      <c r="AZ490" s="225"/>
      <c r="BA490" s="225"/>
      <c r="BB490" s="225"/>
      <c r="BD490" s="225"/>
      <c r="BE490" s="225"/>
      <c r="BF490" s="225"/>
      <c r="BH490" s="225"/>
      <c r="BI490" s="225"/>
      <c r="BJ490" s="225"/>
    </row>
    <row r="491" spans="1:62" ht="15.75" customHeight="1" x14ac:dyDescent="0.25">
      <c r="A491" s="133" t="s">
        <v>232</v>
      </c>
      <c r="B491" s="237"/>
      <c r="C491" s="237"/>
      <c r="D491" s="237"/>
      <c r="E491" s="133"/>
      <c r="F491" s="133"/>
      <c r="G491" s="133"/>
      <c r="H491" s="133"/>
      <c r="I491" s="133"/>
      <c r="J491" s="237"/>
      <c r="K491" s="237"/>
      <c r="L491" s="237"/>
      <c r="M491" s="237"/>
      <c r="N491" s="237"/>
      <c r="O491" s="203"/>
      <c r="P491" s="133"/>
      <c r="Q491" s="126"/>
      <c r="R491" s="48"/>
      <c r="S491" s="237"/>
      <c r="T491" s="237"/>
      <c r="U491" s="237"/>
      <c r="V491" s="237"/>
      <c r="W491" s="237"/>
      <c r="X491" s="128"/>
      <c r="Y491" s="31"/>
      <c r="Z491" s="31"/>
      <c r="AA491" s="30"/>
      <c r="AB491" s="31"/>
      <c r="AC491" s="50"/>
      <c r="AD491" s="128">
        <v>500</v>
      </c>
      <c r="AE491" s="128">
        <f t="shared" ref="AE491" si="1931">+AD491*$Y$5</f>
        <v>70</v>
      </c>
      <c r="AF491" s="128">
        <f t="shared" ref="AF491" si="1932">+AD491+AE491</f>
        <v>570</v>
      </c>
      <c r="AG491" s="49">
        <v>0.06</v>
      </c>
      <c r="AH491" s="48">
        <f t="shared" ref="AH491:AH492" si="1933">AD491*AG491</f>
        <v>30</v>
      </c>
      <c r="AI491" s="50">
        <f t="shared" ref="AI491:AI492" si="1934">+AD491+AH491</f>
        <v>530</v>
      </c>
      <c r="AJ491" s="128">
        <v>530</v>
      </c>
      <c r="AK491" s="128">
        <f t="shared" ref="AK491" si="1935">+AJ491*$Y$5</f>
        <v>74.2</v>
      </c>
      <c r="AL491" s="128">
        <f t="shared" ref="AL491" si="1936">+AJ491+AK491</f>
        <v>604.20000000000005</v>
      </c>
      <c r="AM491" s="134">
        <v>0.1</v>
      </c>
      <c r="AN491" s="128">
        <f t="shared" ref="AN491:AN492" si="1937">+AJ491*AM491+AJ491</f>
        <v>583</v>
      </c>
      <c r="AO491" s="128">
        <f t="shared" ref="AO491" si="1938">+AN491*$Y$5</f>
        <v>81.62</v>
      </c>
      <c r="AP491" s="128">
        <f t="shared" ref="AP491" si="1939">+AN491+AO491</f>
        <v>664.62</v>
      </c>
      <c r="AQ491" s="20">
        <v>0.06</v>
      </c>
      <c r="AR491" s="205">
        <f t="shared" ref="AR491:AR492" si="1940">+AN491*AQ491+AN491</f>
        <v>617.98</v>
      </c>
      <c r="AS491" s="205">
        <f t="shared" ref="AS491" si="1941">+AR491*$Y$5</f>
        <v>86.517200000000017</v>
      </c>
      <c r="AT491" s="205">
        <f t="shared" ref="AT491" si="1942">+AR491+AS491</f>
        <v>704.49720000000002</v>
      </c>
      <c r="AU491" s="14">
        <v>6.3600000000000004E-2</v>
      </c>
      <c r="AV491" s="97">
        <v>657.28</v>
      </c>
      <c r="AW491" s="97">
        <f t="shared" ref="AW491" si="1943">+AV491*$Y$5</f>
        <v>92.019199999999998</v>
      </c>
      <c r="AX491" s="97">
        <f t="shared" ref="AX491" si="1944">+AV491+AW491</f>
        <v>749.29919999999993</v>
      </c>
      <c r="AY491" s="268">
        <v>7.0000000000000007E-2</v>
      </c>
      <c r="AZ491" s="97">
        <f t="shared" ref="AZ491:AZ492" si="1945">+AV491*AY491+AV491</f>
        <v>703.28959999999995</v>
      </c>
      <c r="BA491" s="79">
        <f t="shared" ref="BA491:BA492" si="1946">+AZ491*$BA$5</f>
        <v>105.49343999999999</v>
      </c>
      <c r="BB491" s="97">
        <f t="shared" ref="BB491" si="1947">+AZ491+BA491</f>
        <v>808.78303999999991</v>
      </c>
      <c r="BC491" s="268">
        <v>0.2</v>
      </c>
      <c r="BD491" s="97">
        <f t="shared" ref="BD491:BD492" si="1948">+AZ491*BC491+AZ491</f>
        <v>843.94751999999994</v>
      </c>
      <c r="BE491" s="79">
        <f t="shared" ref="BE491" si="1949">+BD491*$BA$5</f>
        <v>126.59212799999999</v>
      </c>
      <c r="BF491" s="97">
        <f t="shared" ref="BF491" si="1950">+BD491+BE491</f>
        <v>970.53964799999994</v>
      </c>
      <c r="BG491" s="268">
        <v>0.05</v>
      </c>
      <c r="BH491" s="97">
        <f t="shared" ref="BH491:BH492" si="1951">+BD491*BG491+BD491</f>
        <v>886.1448959999999</v>
      </c>
      <c r="BI491" s="79">
        <f t="shared" ref="BI491" si="1952">+BH491*$BA$5</f>
        <v>132.92173439999999</v>
      </c>
      <c r="BJ491" s="97">
        <f t="shared" ref="BJ491" si="1953">+BH491+BI491</f>
        <v>1019.0666303999999</v>
      </c>
    </row>
    <row r="492" spans="1:62" ht="15.75" customHeight="1" x14ac:dyDescent="0.25">
      <c r="A492" s="133" t="s">
        <v>228</v>
      </c>
      <c r="B492" s="237"/>
      <c r="C492" s="237"/>
      <c r="D492" s="237"/>
      <c r="E492" s="133"/>
      <c r="F492" s="133"/>
      <c r="G492" s="133"/>
      <c r="H492" s="133"/>
      <c r="I492" s="133"/>
      <c r="J492" s="237"/>
      <c r="K492" s="237"/>
      <c r="L492" s="237"/>
      <c r="M492" s="237"/>
      <c r="N492" s="237"/>
      <c r="O492" s="203"/>
      <c r="P492" s="133"/>
      <c r="Q492" s="126"/>
      <c r="R492" s="48"/>
      <c r="S492" s="237"/>
      <c r="T492" s="237"/>
      <c r="U492" s="237"/>
      <c r="V492" s="237"/>
      <c r="W492" s="237"/>
      <c r="X492" s="128"/>
      <c r="Y492" s="31"/>
      <c r="Z492" s="31"/>
      <c r="AA492" s="30"/>
      <c r="AB492" s="31"/>
      <c r="AC492" s="50"/>
      <c r="AD492" s="128">
        <v>1000</v>
      </c>
      <c r="AE492" s="128">
        <v>0</v>
      </c>
      <c r="AF492" s="128">
        <f>AD492</f>
        <v>1000</v>
      </c>
      <c r="AG492" s="49">
        <v>0.06</v>
      </c>
      <c r="AH492" s="48">
        <f t="shared" si="1933"/>
        <v>60</v>
      </c>
      <c r="AI492" s="50">
        <f t="shared" si="1934"/>
        <v>1060</v>
      </c>
      <c r="AJ492" s="128">
        <v>1060</v>
      </c>
      <c r="AK492" s="128">
        <v>0</v>
      </c>
      <c r="AL492" s="128">
        <f>AJ492</f>
        <v>1060</v>
      </c>
      <c r="AM492" s="134">
        <v>0.1</v>
      </c>
      <c r="AN492" s="128">
        <f t="shared" si="1937"/>
        <v>1166</v>
      </c>
      <c r="AO492" s="128">
        <v>0</v>
      </c>
      <c r="AP492" s="128">
        <f>AN492</f>
        <v>1166</v>
      </c>
      <c r="AQ492" s="20">
        <v>0.06</v>
      </c>
      <c r="AR492" s="205">
        <f t="shared" si="1940"/>
        <v>1235.96</v>
      </c>
      <c r="AS492" s="205">
        <v>0</v>
      </c>
      <c r="AT492" s="205">
        <f>AR492</f>
        <v>1235.96</v>
      </c>
      <c r="AU492" s="14">
        <v>6.3600000000000004E-2</v>
      </c>
      <c r="AV492" s="97">
        <v>1314.57</v>
      </c>
      <c r="AW492" s="97">
        <v>0</v>
      </c>
      <c r="AX492" s="97">
        <f>AV492</f>
        <v>1314.57</v>
      </c>
      <c r="AY492" s="268">
        <v>7.0000000000000007E-2</v>
      </c>
      <c r="AZ492" s="97">
        <f t="shared" si="1945"/>
        <v>1406.5898999999999</v>
      </c>
      <c r="BA492" s="79">
        <f t="shared" si="1946"/>
        <v>210.988485</v>
      </c>
      <c r="BB492" s="97">
        <f>AZ492</f>
        <v>1406.5898999999999</v>
      </c>
      <c r="BC492" s="268">
        <v>0.2</v>
      </c>
      <c r="BD492" s="97">
        <f t="shared" si="1948"/>
        <v>1687.90788</v>
      </c>
      <c r="BE492" s="79"/>
      <c r="BF492" s="97">
        <f>BD492</f>
        <v>1687.90788</v>
      </c>
      <c r="BG492" s="268">
        <v>0.05</v>
      </c>
      <c r="BH492" s="97">
        <f t="shared" si="1951"/>
        <v>1772.3032739999999</v>
      </c>
      <c r="BI492" s="79"/>
      <c r="BJ492" s="97">
        <f>BH492</f>
        <v>1772.3032739999999</v>
      </c>
    </row>
    <row r="493" spans="1:62" ht="15.75" customHeight="1" x14ac:dyDescent="0.25">
      <c r="A493" s="221" t="s">
        <v>234</v>
      </c>
      <c r="B493" s="237"/>
      <c r="C493" s="237"/>
      <c r="D493" s="237"/>
      <c r="E493" s="133"/>
      <c r="F493" s="133"/>
      <c r="G493" s="133"/>
      <c r="H493" s="133"/>
      <c r="I493" s="133"/>
      <c r="J493" s="237"/>
      <c r="K493" s="237"/>
      <c r="L493" s="237"/>
      <c r="M493" s="237"/>
      <c r="N493" s="237"/>
      <c r="O493" s="203"/>
      <c r="P493" s="133"/>
      <c r="Q493" s="126"/>
      <c r="R493" s="48"/>
      <c r="S493" s="237"/>
      <c r="T493" s="237"/>
      <c r="U493" s="237"/>
      <c r="V493" s="237"/>
      <c r="W493" s="237"/>
      <c r="X493" s="172"/>
      <c r="Y493" s="143"/>
      <c r="Z493" s="143"/>
      <c r="AA493" s="222"/>
      <c r="AB493" s="143"/>
      <c r="AC493" s="50"/>
      <c r="AD493" s="172"/>
      <c r="AE493" s="172"/>
      <c r="AF493" s="172"/>
      <c r="AG493" s="30"/>
      <c r="AH493" s="31"/>
      <c r="AI493" s="29"/>
      <c r="AJ493" s="172"/>
      <c r="AK493" s="172"/>
      <c r="AL493" s="172"/>
      <c r="AN493" s="172"/>
      <c r="AO493" s="172"/>
      <c r="AP493" s="172"/>
      <c r="AQ493" s="20"/>
      <c r="AR493" s="223"/>
      <c r="AS493" s="223"/>
      <c r="AT493" s="223"/>
      <c r="AV493" s="225"/>
      <c r="AW493" s="225"/>
      <c r="AX493" s="225"/>
      <c r="AZ493" s="225"/>
      <c r="BA493" s="225"/>
      <c r="BB493" s="225"/>
      <c r="BD493" s="225"/>
      <c r="BE493" s="225"/>
      <c r="BF493" s="225"/>
      <c r="BH493" s="225"/>
      <c r="BI493" s="225"/>
      <c r="BJ493" s="225"/>
    </row>
    <row r="494" spans="1:62" ht="15.75" customHeight="1" x14ac:dyDescent="0.25">
      <c r="A494" s="133" t="s">
        <v>232</v>
      </c>
      <c r="B494" s="237"/>
      <c r="C494" s="237"/>
      <c r="D494" s="237"/>
      <c r="E494" s="133"/>
      <c r="F494" s="133"/>
      <c r="G494" s="133"/>
      <c r="H494" s="133"/>
      <c r="I494" s="133"/>
      <c r="J494" s="237"/>
      <c r="K494" s="237"/>
      <c r="L494" s="237"/>
      <c r="M494" s="237"/>
      <c r="N494" s="237"/>
      <c r="O494" s="203"/>
      <c r="P494" s="133"/>
      <c r="Q494" s="126"/>
      <c r="R494" s="48"/>
      <c r="S494" s="237"/>
      <c r="T494" s="237"/>
      <c r="U494" s="237"/>
      <c r="V494" s="237"/>
      <c r="W494" s="237"/>
      <c r="X494" s="128"/>
      <c r="Y494" s="31"/>
      <c r="Z494" s="31"/>
      <c r="AA494" s="30"/>
      <c r="AB494" s="31"/>
      <c r="AC494" s="50"/>
      <c r="AD494" s="128">
        <v>500</v>
      </c>
      <c r="AE494" s="128">
        <f t="shared" ref="AE494" si="1954">+AD494*$Y$5</f>
        <v>70</v>
      </c>
      <c r="AF494" s="128">
        <f t="shared" ref="AF494" si="1955">+AD494+AE494</f>
        <v>570</v>
      </c>
      <c r="AG494" s="49">
        <v>0.06</v>
      </c>
      <c r="AH494" s="48">
        <f t="shared" ref="AH494:AH495" si="1956">AD494*AG494</f>
        <v>30</v>
      </c>
      <c r="AI494" s="50">
        <f t="shared" ref="AI494:AI495" si="1957">+AD494+AH494</f>
        <v>530</v>
      </c>
      <c r="AJ494" s="128">
        <v>530</v>
      </c>
      <c r="AK494" s="128">
        <f t="shared" ref="AK494" si="1958">+AJ494*$Y$5</f>
        <v>74.2</v>
      </c>
      <c r="AL494" s="128">
        <f t="shared" ref="AL494" si="1959">+AJ494+AK494</f>
        <v>604.20000000000005</v>
      </c>
      <c r="AM494" s="134">
        <v>0.1</v>
      </c>
      <c r="AN494" s="128">
        <f t="shared" ref="AN494:AN495" si="1960">+AJ494*AM494+AJ494</f>
        <v>583</v>
      </c>
      <c r="AO494" s="128">
        <f t="shared" ref="AO494" si="1961">+AN494*$Y$5</f>
        <v>81.62</v>
      </c>
      <c r="AP494" s="128">
        <f t="shared" ref="AP494" si="1962">+AN494+AO494</f>
        <v>664.62</v>
      </c>
      <c r="AQ494" s="20">
        <v>0.06</v>
      </c>
      <c r="AR494" s="205">
        <f t="shared" ref="AR494:AR495" si="1963">+AN494*AQ494+AN494</f>
        <v>617.98</v>
      </c>
      <c r="AS494" s="205">
        <f t="shared" ref="AS494" si="1964">+AR494*$Y$5</f>
        <v>86.517200000000017</v>
      </c>
      <c r="AT494" s="205">
        <f t="shared" ref="AT494" si="1965">+AR494+AS494</f>
        <v>704.49720000000002</v>
      </c>
      <c r="AU494" s="14">
        <v>6.3600000000000004E-2</v>
      </c>
      <c r="AV494" s="97">
        <v>657.28</v>
      </c>
      <c r="AW494" s="97">
        <f t="shared" ref="AW494" si="1966">+AV494*$Y$5</f>
        <v>92.019199999999998</v>
      </c>
      <c r="AX494" s="97">
        <f t="shared" ref="AX494" si="1967">+AV494+AW494</f>
        <v>749.29919999999993</v>
      </c>
      <c r="AY494" s="268">
        <v>7.0000000000000007E-2</v>
      </c>
      <c r="AZ494" s="97">
        <f t="shared" ref="AZ494:AZ495" si="1968">+AV494*AY494+AV494</f>
        <v>703.28959999999995</v>
      </c>
      <c r="BA494" s="79">
        <f t="shared" ref="BA494:BA495" si="1969">+AZ494*$BA$5</f>
        <v>105.49343999999999</v>
      </c>
      <c r="BB494" s="97">
        <f t="shared" ref="BB494" si="1970">+AZ494+BA494</f>
        <v>808.78303999999991</v>
      </c>
      <c r="BC494" s="268">
        <v>0.2</v>
      </c>
      <c r="BD494" s="97">
        <f t="shared" ref="BD494:BD495" si="1971">+AZ494*BC494+AZ494</f>
        <v>843.94751999999994</v>
      </c>
      <c r="BE494" s="79">
        <f t="shared" ref="BE494" si="1972">+BD494*$BA$5</f>
        <v>126.59212799999999</v>
      </c>
      <c r="BF494" s="97">
        <f t="shared" ref="BF494" si="1973">+BD494+BE494</f>
        <v>970.53964799999994</v>
      </c>
      <c r="BG494" s="268">
        <v>0.05</v>
      </c>
      <c r="BH494" s="97">
        <f t="shared" ref="BH494:BH495" si="1974">+BD494*BG494+BD494</f>
        <v>886.1448959999999</v>
      </c>
      <c r="BI494" s="79">
        <f t="shared" ref="BI494" si="1975">+BH494*$BA$5</f>
        <v>132.92173439999999</v>
      </c>
      <c r="BJ494" s="97">
        <f t="shared" ref="BJ494" si="1976">+BH494+BI494</f>
        <v>1019.0666303999999</v>
      </c>
    </row>
    <row r="495" spans="1:62" ht="15.75" x14ac:dyDescent="0.25">
      <c r="A495" s="133" t="s">
        <v>228</v>
      </c>
      <c r="B495" s="237"/>
      <c r="C495" s="237"/>
      <c r="D495" s="237"/>
      <c r="E495" s="133"/>
      <c r="F495" s="133"/>
      <c r="G495" s="133"/>
      <c r="H495" s="133"/>
      <c r="I495" s="133"/>
      <c r="J495" s="237"/>
      <c r="K495" s="237"/>
      <c r="L495" s="237"/>
      <c r="M495" s="237"/>
      <c r="N495" s="237"/>
      <c r="O495" s="203"/>
      <c r="P495" s="133"/>
      <c r="Q495" s="126"/>
      <c r="R495" s="48"/>
      <c r="S495" s="237"/>
      <c r="T495" s="237"/>
      <c r="U495" s="237"/>
      <c r="V495" s="237"/>
      <c r="W495" s="237"/>
      <c r="X495" s="128"/>
      <c r="Y495" s="31"/>
      <c r="Z495" s="31"/>
      <c r="AA495" s="30"/>
      <c r="AB495" s="31"/>
      <c r="AC495" s="50"/>
      <c r="AD495" s="128">
        <v>500</v>
      </c>
      <c r="AE495" s="128">
        <v>0</v>
      </c>
      <c r="AF495" s="128">
        <f>AD495</f>
        <v>500</v>
      </c>
      <c r="AG495" s="49">
        <v>0.06</v>
      </c>
      <c r="AH495" s="48">
        <f t="shared" si="1956"/>
        <v>30</v>
      </c>
      <c r="AI495" s="50">
        <f t="shared" si="1957"/>
        <v>530</v>
      </c>
      <c r="AJ495" s="128">
        <v>530</v>
      </c>
      <c r="AK495" s="128">
        <v>0</v>
      </c>
      <c r="AL495" s="128">
        <f>AJ495</f>
        <v>530</v>
      </c>
      <c r="AM495" s="134">
        <v>0.1</v>
      </c>
      <c r="AN495" s="128">
        <f t="shared" si="1960"/>
        <v>583</v>
      </c>
      <c r="AO495" s="128">
        <v>0</v>
      </c>
      <c r="AP495" s="128">
        <f>AN495</f>
        <v>583</v>
      </c>
      <c r="AQ495" s="20">
        <v>0.06</v>
      </c>
      <c r="AR495" s="205">
        <f t="shared" si="1963"/>
        <v>617.98</v>
      </c>
      <c r="AS495" s="205">
        <v>0</v>
      </c>
      <c r="AT495" s="205">
        <f>AR495</f>
        <v>617.98</v>
      </c>
      <c r="AU495" s="14">
        <v>6.3600000000000004E-2</v>
      </c>
      <c r="AV495" s="97">
        <v>657.28</v>
      </c>
      <c r="AW495" s="97">
        <v>0</v>
      </c>
      <c r="AX495" s="97">
        <f>AV495</f>
        <v>657.28</v>
      </c>
      <c r="AY495" s="268">
        <v>7.0000000000000007E-2</v>
      </c>
      <c r="AZ495" s="97">
        <f t="shared" si="1968"/>
        <v>703.28959999999995</v>
      </c>
      <c r="BA495" s="79">
        <f t="shared" si="1969"/>
        <v>105.49343999999999</v>
      </c>
      <c r="BB495" s="97">
        <f>AZ495</f>
        <v>703.28959999999995</v>
      </c>
      <c r="BC495" s="268">
        <v>0.2</v>
      </c>
      <c r="BD495" s="97">
        <f t="shared" si="1971"/>
        <v>843.94751999999994</v>
      </c>
      <c r="BE495" s="79"/>
      <c r="BF495" s="97">
        <f>BD495</f>
        <v>843.94751999999994</v>
      </c>
      <c r="BG495" s="268">
        <v>0.05</v>
      </c>
      <c r="BH495" s="97">
        <f t="shared" si="1974"/>
        <v>886.1448959999999</v>
      </c>
      <c r="BI495" s="79"/>
      <c r="BJ495" s="97">
        <f>BH495</f>
        <v>886.1448959999999</v>
      </c>
    </row>
    <row r="496" spans="1:62" ht="15.75" customHeight="1" x14ac:dyDescent="0.25">
      <c r="A496" s="221" t="s">
        <v>236</v>
      </c>
      <c r="B496" s="237"/>
      <c r="C496" s="237"/>
      <c r="D496" s="237"/>
      <c r="E496" s="133"/>
      <c r="F496" s="133"/>
      <c r="G496" s="133"/>
      <c r="H496" s="133"/>
      <c r="I496" s="133"/>
      <c r="J496" s="237"/>
      <c r="K496" s="237"/>
      <c r="L496" s="237"/>
      <c r="M496" s="237"/>
      <c r="N496" s="237"/>
      <c r="O496" s="203"/>
      <c r="P496" s="133"/>
      <c r="Q496" s="126"/>
      <c r="R496" s="48"/>
      <c r="S496" s="237"/>
      <c r="T496" s="237"/>
      <c r="U496" s="237"/>
      <c r="V496" s="237"/>
      <c r="W496" s="237"/>
      <c r="X496" s="172"/>
      <c r="Y496" s="143"/>
      <c r="Z496" s="143"/>
      <c r="AA496" s="222"/>
      <c r="AB496" s="143"/>
      <c r="AC496" s="50"/>
      <c r="AD496" s="172"/>
      <c r="AE496" s="172"/>
      <c r="AF496" s="172"/>
      <c r="AG496" s="30"/>
      <c r="AH496" s="31"/>
      <c r="AI496" s="29"/>
      <c r="AJ496" s="172"/>
      <c r="AK496" s="172"/>
      <c r="AL496" s="172"/>
      <c r="AN496" s="172"/>
      <c r="AO496" s="172"/>
      <c r="AP496" s="172"/>
      <c r="AQ496" s="20"/>
      <c r="AR496" s="223"/>
      <c r="AS496" s="223"/>
      <c r="AT496" s="223"/>
      <c r="AV496" s="225"/>
      <c r="AW496" s="225"/>
      <c r="AX496" s="225"/>
      <c r="AZ496" s="225"/>
      <c r="BA496" s="225"/>
      <c r="BB496" s="225"/>
      <c r="BD496" s="225"/>
      <c r="BE496" s="225"/>
      <c r="BF496" s="225"/>
      <c r="BH496" s="225"/>
      <c r="BI496" s="225"/>
      <c r="BJ496" s="225"/>
    </row>
    <row r="497" spans="1:62" ht="15.75" customHeight="1" x14ac:dyDescent="0.25">
      <c r="A497" s="261" t="s">
        <v>237</v>
      </c>
      <c r="B497" s="237"/>
      <c r="C497" s="237"/>
      <c r="D497" s="237"/>
      <c r="E497" s="133"/>
      <c r="F497" s="133"/>
      <c r="G497" s="133"/>
      <c r="H497" s="133"/>
      <c r="I497" s="133"/>
      <c r="J497" s="237"/>
      <c r="K497" s="237"/>
      <c r="L497" s="237"/>
      <c r="M497" s="237"/>
      <c r="N497" s="237"/>
      <c r="O497" s="203"/>
      <c r="P497" s="133"/>
      <c r="Q497" s="126"/>
      <c r="R497" s="48"/>
      <c r="S497" s="237"/>
      <c r="T497" s="237"/>
      <c r="U497" s="237"/>
      <c r="V497" s="237"/>
      <c r="W497" s="237"/>
      <c r="X497" s="172"/>
      <c r="Y497" s="143"/>
      <c r="Z497" s="143"/>
      <c r="AA497" s="222"/>
      <c r="AB497" s="143"/>
      <c r="AC497" s="50"/>
      <c r="AD497" s="172"/>
      <c r="AE497" s="172"/>
      <c r="AF497" s="172"/>
      <c r="AG497" s="30"/>
      <c r="AH497" s="31"/>
      <c r="AI497" s="29"/>
      <c r="AJ497" s="172"/>
      <c r="AK497" s="172"/>
      <c r="AL497" s="172"/>
      <c r="AN497" s="172"/>
      <c r="AO497" s="172"/>
      <c r="AP497" s="172"/>
      <c r="AQ497" s="20"/>
      <c r="AR497" s="223"/>
      <c r="AS497" s="223"/>
      <c r="AT497" s="223"/>
      <c r="AV497" s="225"/>
      <c r="AW497" s="225"/>
      <c r="AX497" s="225"/>
      <c r="AZ497" s="225"/>
      <c r="BA497" s="225"/>
      <c r="BB497" s="225"/>
      <c r="BD497" s="225"/>
      <c r="BE497" s="225"/>
      <c r="BF497" s="225"/>
      <c r="BH497" s="225"/>
      <c r="BI497" s="225"/>
      <c r="BJ497" s="225"/>
    </row>
    <row r="498" spans="1:62" ht="15.75" customHeight="1" x14ac:dyDescent="0.25">
      <c r="A498" s="133" t="s">
        <v>232</v>
      </c>
      <c r="B498" s="237"/>
      <c r="C498" s="237"/>
      <c r="D498" s="237"/>
      <c r="E498" s="133"/>
      <c r="F498" s="133"/>
      <c r="G498" s="133"/>
      <c r="H498" s="133"/>
      <c r="I498" s="133"/>
      <c r="J498" s="237"/>
      <c r="K498" s="237"/>
      <c r="L498" s="237"/>
      <c r="M498" s="237"/>
      <c r="N498" s="237"/>
      <c r="O498" s="203"/>
      <c r="P498" s="133"/>
      <c r="Q498" s="126"/>
      <c r="R498" s="48"/>
      <c r="S498" s="237"/>
      <c r="T498" s="237"/>
      <c r="U498" s="237"/>
      <c r="V498" s="237"/>
      <c r="W498" s="237"/>
      <c r="X498" s="128"/>
      <c r="Y498" s="31"/>
      <c r="Z498" s="31"/>
      <c r="AA498" s="30"/>
      <c r="AB498" s="31"/>
      <c r="AC498" s="50"/>
      <c r="AD498" s="128">
        <v>10000</v>
      </c>
      <c r="AE498" s="128">
        <f t="shared" ref="AE498" si="1977">+AD498*$Y$5</f>
        <v>1400.0000000000002</v>
      </c>
      <c r="AF498" s="128">
        <f t="shared" ref="AF498" si="1978">+AD498+AE498</f>
        <v>11400</v>
      </c>
      <c r="AG498" s="49">
        <v>0.06</v>
      </c>
      <c r="AH498" s="48">
        <f t="shared" ref="AH498:AH500" si="1979">AD498*AG498</f>
        <v>600</v>
      </c>
      <c r="AI498" s="50">
        <f t="shared" ref="AI498:AI500" si="1980">+AD498+AH498</f>
        <v>10600</v>
      </c>
      <c r="AJ498" s="128">
        <v>10600</v>
      </c>
      <c r="AK498" s="128">
        <f t="shared" ref="AK498" si="1981">+AJ498*$Y$5</f>
        <v>1484.0000000000002</v>
      </c>
      <c r="AL498" s="128">
        <f t="shared" ref="AL498" si="1982">+AJ498+AK498</f>
        <v>12084</v>
      </c>
      <c r="AM498" s="134">
        <v>0.1</v>
      </c>
      <c r="AN498" s="128">
        <f t="shared" ref="AN498:AN500" si="1983">+AJ498*AM498+AJ498</f>
        <v>11660</v>
      </c>
      <c r="AO498" s="128">
        <f t="shared" ref="AO498" si="1984">+AN498*$Y$5</f>
        <v>1632.4</v>
      </c>
      <c r="AP498" s="128">
        <f t="shared" ref="AP498" si="1985">+AN498+AO498</f>
        <v>13292.4</v>
      </c>
      <c r="AQ498" s="20">
        <v>0.06</v>
      </c>
      <c r="AR498" s="205">
        <f t="shared" ref="AR498:AR500" si="1986">+AN498*AQ498+AN498</f>
        <v>12359.6</v>
      </c>
      <c r="AS498" s="205">
        <f t="shared" ref="AS498" si="1987">+AR498*$Y$5</f>
        <v>1730.3440000000003</v>
      </c>
      <c r="AT498" s="205">
        <f t="shared" ref="AT498" si="1988">+AR498+AS498</f>
        <v>14089.944000000001</v>
      </c>
      <c r="AU498" s="14">
        <v>6.3600000000000004E-2</v>
      </c>
      <c r="AV498" s="97">
        <v>13145.67</v>
      </c>
      <c r="AW498" s="97">
        <f t="shared" ref="AW498" si="1989">+AV498*$Y$5</f>
        <v>1840.3938000000003</v>
      </c>
      <c r="AX498" s="97">
        <f t="shared" ref="AX498" si="1990">+AV498+AW498</f>
        <v>14986.0638</v>
      </c>
      <c r="AY498" s="268">
        <v>7.0000000000000007E-2</v>
      </c>
      <c r="AZ498" s="97">
        <f t="shared" ref="AZ498:AZ500" si="1991">+AV498*AY498+AV498</f>
        <v>14065.866900000001</v>
      </c>
      <c r="BA498" s="79">
        <f t="shared" ref="BA498:BA500" si="1992">+AZ498*$BA$5</f>
        <v>2109.8800350000001</v>
      </c>
      <c r="BB498" s="97">
        <f t="shared" ref="BB498" si="1993">+AZ498+BA498</f>
        <v>16175.746935000001</v>
      </c>
      <c r="BC498" s="268">
        <v>0.2</v>
      </c>
      <c r="BD498" s="97">
        <f t="shared" ref="BD498:BD500" si="1994">+AZ498*BC498+AZ498</f>
        <v>16879.040280000001</v>
      </c>
      <c r="BE498" s="79">
        <f t="shared" ref="BE498:BE500" si="1995">+BD498*$BA$5</f>
        <v>2531.8560419999999</v>
      </c>
      <c r="BF498" s="97">
        <f t="shared" ref="BF498" si="1996">+BD498+BE498</f>
        <v>19410.896322000001</v>
      </c>
      <c r="BG498" s="268">
        <v>0.05</v>
      </c>
      <c r="BH498" s="97">
        <f t="shared" ref="BH498:BH500" si="1997">+BD498*BG498+BD498</f>
        <v>17722.992294</v>
      </c>
      <c r="BI498" s="79">
        <f t="shared" ref="BI498" si="1998">+BH498*$BA$5</f>
        <v>2658.4488440999999</v>
      </c>
      <c r="BJ498" s="97">
        <f t="shared" ref="BJ498" si="1999">+BH498+BI498</f>
        <v>20381.441138099999</v>
      </c>
    </row>
    <row r="499" spans="1:62" ht="15.75" customHeight="1" x14ac:dyDescent="0.25">
      <c r="A499" s="133" t="s">
        <v>228</v>
      </c>
      <c r="B499" s="237"/>
      <c r="C499" s="237"/>
      <c r="D499" s="237"/>
      <c r="E499" s="133"/>
      <c r="F499" s="133"/>
      <c r="G499" s="133"/>
      <c r="H499" s="133"/>
      <c r="I499" s="133"/>
      <c r="J499" s="237"/>
      <c r="K499" s="237"/>
      <c r="L499" s="237"/>
      <c r="M499" s="237"/>
      <c r="N499" s="237"/>
      <c r="O499" s="203"/>
      <c r="P499" s="133"/>
      <c r="Q499" s="126"/>
      <c r="R499" s="48"/>
      <c r="S499" s="237"/>
      <c r="T499" s="237"/>
      <c r="U499" s="237"/>
      <c r="V499" s="237"/>
      <c r="W499" s="237"/>
      <c r="X499" s="128"/>
      <c r="Y499" s="31"/>
      <c r="Z499" s="31"/>
      <c r="AA499" s="30"/>
      <c r="AB499" s="31"/>
      <c r="AC499" s="50"/>
      <c r="AD499" s="128">
        <v>15000</v>
      </c>
      <c r="AE499" s="128">
        <v>0</v>
      </c>
      <c r="AF499" s="128">
        <f>AD499</f>
        <v>15000</v>
      </c>
      <c r="AG499" s="49">
        <v>0.06</v>
      </c>
      <c r="AH499" s="48">
        <f t="shared" si="1979"/>
        <v>900</v>
      </c>
      <c r="AI499" s="50">
        <f t="shared" si="1980"/>
        <v>15900</v>
      </c>
      <c r="AJ499" s="128">
        <v>15900</v>
      </c>
      <c r="AK499" s="128">
        <v>0</v>
      </c>
      <c r="AL499" s="128">
        <f>AJ499</f>
        <v>15900</v>
      </c>
      <c r="AM499" s="134">
        <v>0.1</v>
      </c>
      <c r="AN499" s="128">
        <f t="shared" si="1983"/>
        <v>17490</v>
      </c>
      <c r="AO499" s="128">
        <v>0</v>
      </c>
      <c r="AP499" s="128">
        <f>AN499</f>
        <v>17490</v>
      </c>
      <c r="AQ499" s="20">
        <v>0.06</v>
      </c>
      <c r="AR499" s="205">
        <f t="shared" si="1986"/>
        <v>18539.400000000001</v>
      </c>
      <c r="AS499" s="205">
        <v>0</v>
      </c>
      <c r="AT499" s="205">
        <f>AR499</f>
        <v>18539.400000000001</v>
      </c>
      <c r="AU499" s="14">
        <v>6.3600000000000004E-2</v>
      </c>
      <c r="AV499" s="97">
        <v>19718.509999999998</v>
      </c>
      <c r="AW499" s="97">
        <v>0</v>
      </c>
      <c r="AX499" s="97">
        <f>AV499</f>
        <v>19718.509999999998</v>
      </c>
      <c r="AY499" s="268">
        <v>7.0000000000000007E-2</v>
      </c>
      <c r="AZ499" s="97">
        <f t="shared" si="1991"/>
        <v>21098.805699999997</v>
      </c>
      <c r="BA499" s="79">
        <f t="shared" si="1992"/>
        <v>3164.8208549999995</v>
      </c>
      <c r="BB499" s="97">
        <f>AZ499</f>
        <v>21098.805699999997</v>
      </c>
      <c r="BC499" s="268">
        <v>0.2</v>
      </c>
      <c r="BD499" s="97">
        <f t="shared" si="1994"/>
        <v>25318.566839999996</v>
      </c>
      <c r="BE499" s="79"/>
      <c r="BF499" s="97">
        <f>BD499</f>
        <v>25318.566839999996</v>
      </c>
      <c r="BG499" s="268">
        <v>0.05</v>
      </c>
      <c r="BH499" s="97">
        <f t="shared" si="1997"/>
        <v>26584.495181999995</v>
      </c>
      <c r="BI499" s="79"/>
      <c r="BJ499" s="97">
        <f>BH499</f>
        <v>26584.495181999995</v>
      </c>
    </row>
    <row r="500" spans="1:62" ht="15.75" customHeight="1" x14ac:dyDescent="0.25">
      <c r="A500" s="133" t="s">
        <v>238</v>
      </c>
      <c r="B500" s="237"/>
      <c r="C500" s="237"/>
      <c r="D500" s="237"/>
      <c r="E500" s="133"/>
      <c r="F500" s="133"/>
      <c r="G500" s="133"/>
      <c r="H500" s="133"/>
      <c r="I500" s="133"/>
      <c r="J500" s="237"/>
      <c r="K500" s="237"/>
      <c r="L500" s="237"/>
      <c r="M500" s="237"/>
      <c r="N500" s="237"/>
      <c r="O500" s="203"/>
      <c r="P500" s="133"/>
      <c r="Q500" s="126"/>
      <c r="R500" s="48"/>
      <c r="S500" s="237"/>
      <c r="T500" s="237"/>
      <c r="U500" s="237"/>
      <c r="V500" s="237"/>
      <c r="W500" s="237"/>
      <c r="X500" s="128"/>
      <c r="Y500" s="31"/>
      <c r="Z500" s="31"/>
      <c r="AA500" s="30"/>
      <c r="AB500" s="31"/>
      <c r="AC500" s="50"/>
      <c r="AD500" s="128">
        <v>200</v>
      </c>
      <c r="AE500" s="128">
        <f t="shared" ref="AE500" si="2000">+AD500*$Y$5</f>
        <v>28.000000000000004</v>
      </c>
      <c r="AF500" s="128">
        <f t="shared" ref="AF500" si="2001">+AD500+AE500</f>
        <v>228</v>
      </c>
      <c r="AG500" s="49">
        <v>0.06</v>
      </c>
      <c r="AH500" s="48">
        <f t="shared" si="1979"/>
        <v>12</v>
      </c>
      <c r="AI500" s="50">
        <f t="shared" si="1980"/>
        <v>212</v>
      </c>
      <c r="AJ500" s="128">
        <v>212</v>
      </c>
      <c r="AK500" s="128">
        <f t="shared" ref="AK500" si="2002">+AJ500*$Y$5</f>
        <v>29.680000000000003</v>
      </c>
      <c r="AL500" s="128">
        <f t="shared" ref="AL500" si="2003">+AJ500+AK500</f>
        <v>241.68</v>
      </c>
      <c r="AM500" s="134">
        <v>0.1</v>
      </c>
      <c r="AN500" s="128">
        <f t="shared" si="1983"/>
        <v>233.2</v>
      </c>
      <c r="AO500" s="128">
        <f t="shared" ref="AO500" si="2004">+AN500*$Y$5</f>
        <v>32.648000000000003</v>
      </c>
      <c r="AP500" s="128">
        <f t="shared" ref="AP500" si="2005">+AN500+AO500</f>
        <v>265.84800000000001</v>
      </c>
      <c r="AQ500" s="20">
        <v>0.06</v>
      </c>
      <c r="AR500" s="205">
        <f t="shared" si="1986"/>
        <v>247.19199999999998</v>
      </c>
      <c r="AS500" s="205">
        <f t="shared" ref="AS500" si="2006">+AR500*$Y$5</f>
        <v>34.606880000000004</v>
      </c>
      <c r="AT500" s="205">
        <f t="shared" ref="AT500" si="2007">+AR500+AS500</f>
        <v>281.79888</v>
      </c>
      <c r="AU500" s="14">
        <v>6.3600000000000004E-2</v>
      </c>
      <c r="AV500" s="97">
        <v>262.91000000000003</v>
      </c>
      <c r="AW500" s="97">
        <f t="shared" ref="AW500" si="2008">+AV500*$Y$5</f>
        <v>36.807400000000008</v>
      </c>
      <c r="AX500" s="97">
        <f t="shared" ref="AX500" si="2009">+AV500+AW500</f>
        <v>299.71740000000005</v>
      </c>
      <c r="AY500" s="268">
        <v>7.0000000000000007E-2</v>
      </c>
      <c r="AZ500" s="97">
        <f t="shared" si="1991"/>
        <v>281.31370000000004</v>
      </c>
      <c r="BA500" s="79">
        <f t="shared" si="1992"/>
        <v>42.197055000000006</v>
      </c>
      <c r="BB500" s="97">
        <f t="shared" ref="BB500" si="2010">+AZ500+BA500</f>
        <v>323.51075500000002</v>
      </c>
      <c r="BC500" s="268">
        <v>0.2</v>
      </c>
      <c r="BD500" s="97">
        <f t="shared" si="1994"/>
        <v>337.57644000000005</v>
      </c>
      <c r="BE500" s="79">
        <f t="shared" si="1995"/>
        <v>50.636466000000006</v>
      </c>
      <c r="BF500" s="97">
        <f t="shared" ref="BF500" si="2011">+BD500+BE500</f>
        <v>388.21290600000003</v>
      </c>
      <c r="BG500" s="268">
        <v>0.05</v>
      </c>
      <c r="BH500" s="97">
        <f t="shared" si="1997"/>
        <v>354.45526200000006</v>
      </c>
      <c r="BI500" s="79">
        <f t="shared" ref="BI500" si="2012">+BH500*$BA$5</f>
        <v>53.168289300000005</v>
      </c>
      <c r="BJ500" s="97">
        <f t="shared" ref="BJ500" si="2013">+BH500+BI500</f>
        <v>407.62355130000009</v>
      </c>
    </row>
    <row r="501" spans="1:62" ht="15.75" customHeight="1" x14ac:dyDescent="0.25">
      <c r="A501" s="221" t="s">
        <v>239</v>
      </c>
      <c r="B501" s="237"/>
      <c r="C501" s="237"/>
      <c r="D501" s="237"/>
      <c r="E501" s="133"/>
      <c r="F501" s="133"/>
      <c r="G501" s="133"/>
      <c r="H501" s="133"/>
      <c r="I501" s="133"/>
      <c r="J501" s="237"/>
      <c r="K501" s="237"/>
      <c r="L501" s="237"/>
      <c r="M501" s="237"/>
      <c r="N501" s="237"/>
      <c r="O501" s="203"/>
      <c r="P501" s="133"/>
      <c r="Q501" s="126"/>
      <c r="R501" s="48"/>
      <c r="S501" s="237"/>
      <c r="T501" s="237"/>
      <c r="U501" s="237"/>
      <c r="V501" s="237"/>
      <c r="W501" s="237"/>
      <c r="X501" s="172"/>
      <c r="Y501" s="143"/>
      <c r="Z501" s="143"/>
      <c r="AA501" s="222"/>
      <c r="AB501" s="143"/>
      <c r="AC501" s="50"/>
      <c r="AD501" s="172"/>
      <c r="AE501" s="172"/>
      <c r="AF501" s="172"/>
      <c r="AG501" s="30"/>
      <c r="AH501" s="31"/>
      <c r="AI501" s="29"/>
      <c r="AJ501" s="172"/>
      <c r="AK501" s="172"/>
      <c r="AL501" s="172"/>
      <c r="AN501" s="172"/>
      <c r="AO501" s="172"/>
      <c r="AP501" s="172"/>
      <c r="AQ501" s="20"/>
      <c r="AR501" s="223"/>
      <c r="AS501" s="223"/>
      <c r="AT501" s="223"/>
      <c r="AV501" s="225"/>
      <c r="AW501" s="225"/>
      <c r="AX501" s="225"/>
      <c r="AZ501" s="225"/>
      <c r="BA501" s="225"/>
      <c r="BB501" s="225"/>
      <c r="BD501" s="225"/>
      <c r="BE501" s="225"/>
      <c r="BF501" s="225"/>
      <c r="BH501" s="225"/>
      <c r="BI501" s="225"/>
      <c r="BJ501" s="225"/>
    </row>
    <row r="502" spans="1:62" ht="15.75" customHeight="1" x14ac:dyDescent="0.25">
      <c r="A502" s="133" t="s">
        <v>232</v>
      </c>
      <c r="B502" s="237"/>
      <c r="C502" s="237"/>
      <c r="D502" s="237"/>
      <c r="E502" s="133"/>
      <c r="F502" s="133"/>
      <c r="G502" s="133"/>
      <c r="H502" s="133"/>
      <c r="I502" s="133"/>
      <c r="J502" s="237"/>
      <c r="K502" s="237"/>
      <c r="L502" s="237"/>
      <c r="M502" s="237"/>
      <c r="N502" s="237"/>
      <c r="O502" s="203"/>
      <c r="P502" s="133"/>
      <c r="Q502" s="126"/>
      <c r="R502" s="48"/>
      <c r="S502" s="237"/>
      <c r="T502" s="237"/>
      <c r="U502" s="237"/>
      <c r="V502" s="237"/>
      <c r="W502" s="237"/>
      <c r="X502" s="128"/>
      <c r="Y502" s="31"/>
      <c r="Z502" s="31"/>
      <c r="AA502" s="30"/>
      <c r="AB502" s="31"/>
      <c r="AC502" s="50"/>
      <c r="AD502" s="128">
        <v>500</v>
      </c>
      <c r="AE502" s="128">
        <f t="shared" ref="AE502" si="2014">+AD502*$Y$5</f>
        <v>70</v>
      </c>
      <c r="AF502" s="128">
        <f t="shared" ref="AF502" si="2015">+AD502+AE502</f>
        <v>570</v>
      </c>
      <c r="AG502" s="49">
        <v>0.06</v>
      </c>
      <c r="AH502" s="48">
        <f t="shared" ref="AH502:AH503" si="2016">AD502*AG502</f>
        <v>30</v>
      </c>
      <c r="AI502" s="50">
        <f t="shared" ref="AI502:AI503" si="2017">+AD502+AH502</f>
        <v>530</v>
      </c>
      <c r="AJ502" s="128">
        <v>530</v>
      </c>
      <c r="AK502" s="128">
        <f t="shared" ref="AK502" si="2018">+AJ502*$Y$5</f>
        <v>74.2</v>
      </c>
      <c r="AL502" s="128">
        <f t="shared" ref="AL502" si="2019">+AJ502+AK502</f>
        <v>604.20000000000005</v>
      </c>
      <c r="AM502" s="134">
        <v>0.1</v>
      </c>
      <c r="AN502" s="128">
        <f t="shared" ref="AN502:AN503" si="2020">+AJ502*AM502+AJ502</f>
        <v>583</v>
      </c>
      <c r="AO502" s="128">
        <f t="shared" ref="AO502" si="2021">+AN502*$Y$5</f>
        <v>81.62</v>
      </c>
      <c r="AP502" s="128">
        <f t="shared" ref="AP502" si="2022">+AN502+AO502</f>
        <v>664.62</v>
      </c>
      <c r="AQ502" s="20">
        <v>0.06</v>
      </c>
      <c r="AR502" s="205">
        <f t="shared" ref="AR502:AR503" si="2023">+AN502*AQ502+AN502</f>
        <v>617.98</v>
      </c>
      <c r="AS502" s="205">
        <f t="shared" ref="AS502" si="2024">+AR502*$Y$5</f>
        <v>86.517200000000017</v>
      </c>
      <c r="AT502" s="205">
        <f t="shared" ref="AT502" si="2025">+AR502+AS502</f>
        <v>704.49720000000002</v>
      </c>
      <c r="AU502" s="14">
        <v>6.3600000000000004E-2</v>
      </c>
      <c r="AV502" s="97">
        <v>657.28</v>
      </c>
      <c r="AW502" s="97">
        <f t="shared" ref="AW502" si="2026">+AV502*$Y$5</f>
        <v>92.019199999999998</v>
      </c>
      <c r="AX502" s="97">
        <f t="shared" ref="AX502" si="2027">+AV502+AW502</f>
        <v>749.29919999999993</v>
      </c>
      <c r="AY502" s="268">
        <v>7.0000000000000007E-2</v>
      </c>
      <c r="AZ502" s="97">
        <f t="shared" ref="AZ502:AZ503" si="2028">+AV502*AY502+AV502</f>
        <v>703.28959999999995</v>
      </c>
      <c r="BA502" s="79">
        <f t="shared" ref="BA502:BA503" si="2029">+AZ502*$BA$5</f>
        <v>105.49343999999999</v>
      </c>
      <c r="BB502" s="97">
        <f t="shared" ref="BB502" si="2030">+AZ502+BA502</f>
        <v>808.78303999999991</v>
      </c>
      <c r="BC502" s="268">
        <v>0.2</v>
      </c>
      <c r="BD502" s="97">
        <f t="shared" ref="BD502:BD503" si="2031">+AZ502*BC502+AZ502</f>
        <v>843.94751999999994</v>
      </c>
      <c r="BE502" s="79">
        <f t="shared" ref="BE502" si="2032">+BD502*$BA$5</f>
        <v>126.59212799999999</v>
      </c>
      <c r="BF502" s="97">
        <f t="shared" ref="BF502" si="2033">+BD502+BE502</f>
        <v>970.53964799999994</v>
      </c>
      <c r="BG502" s="268">
        <v>0.05</v>
      </c>
      <c r="BH502" s="97">
        <f t="shared" ref="BH502:BH503" si="2034">+BD502*BG502+BD502</f>
        <v>886.1448959999999</v>
      </c>
      <c r="BI502" s="79">
        <f t="shared" ref="BI502" si="2035">+BH502*$BA$5</f>
        <v>132.92173439999999</v>
      </c>
      <c r="BJ502" s="97">
        <f t="shared" ref="BJ502" si="2036">+BH502+BI502</f>
        <v>1019.0666303999999</v>
      </c>
    </row>
    <row r="503" spans="1:62" ht="15.75" customHeight="1" x14ac:dyDescent="0.25">
      <c r="A503" s="133" t="s">
        <v>228</v>
      </c>
      <c r="B503" s="237"/>
      <c r="C503" s="237"/>
      <c r="D503" s="237"/>
      <c r="E503" s="133"/>
      <c r="F503" s="133"/>
      <c r="G503" s="133"/>
      <c r="H503" s="133"/>
      <c r="I503" s="133"/>
      <c r="J503" s="237"/>
      <c r="K503" s="237"/>
      <c r="L503" s="237"/>
      <c r="M503" s="237"/>
      <c r="N503" s="237"/>
      <c r="O503" s="203"/>
      <c r="P503" s="133"/>
      <c r="Q503" s="126"/>
      <c r="R503" s="48"/>
      <c r="S503" s="237"/>
      <c r="T503" s="237"/>
      <c r="U503" s="237"/>
      <c r="V503" s="237"/>
      <c r="W503" s="237"/>
      <c r="X503" s="128"/>
      <c r="Y503" s="31"/>
      <c r="Z503" s="31"/>
      <c r="AA503" s="30"/>
      <c r="AB503" s="31"/>
      <c r="AC503" s="50"/>
      <c r="AD503" s="128">
        <v>500</v>
      </c>
      <c r="AE503" s="128">
        <v>0</v>
      </c>
      <c r="AF503" s="128">
        <f>AD503</f>
        <v>500</v>
      </c>
      <c r="AG503" s="49">
        <v>0.06</v>
      </c>
      <c r="AH503" s="48">
        <f t="shared" si="2016"/>
        <v>30</v>
      </c>
      <c r="AI503" s="50">
        <f t="shared" si="2017"/>
        <v>530</v>
      </c>
      <c r="AJ503" s="128">
        <v>530</v>
      </c>
      <c r="AK503" s="128">
        <v>0</v>
      </c>
      <c r="AL503" s="128">
        <f>AJ503</f>
        <v>530</v>
      </c>
      <c r="AM503" s="134">
        <v>0.1</v>
      </c>
      <c r="AN503" s="128">
        <f t="shared" si="2020"/>
        <v>583</v>
      </c>
      <c r="AO503" s="128">
        <v>0</v>
      </c>
      <c r="AP503" s="128">
        <f>AN503</f>
        <v>583</v>
      </c>
      <c r="AQ503" s="20">
        <v>0.06</v>
      </c>
      <c r="AR503" s="205">
        <f t="shared" si="2023"/>
        <v>617.98</v>
      </c>
      <c r="AS503" s="205">
        <v>0</v>
      </c>
      <c r="AT503" s="205">
        <f>AR503</f>
        <v>617.98</v>
      </c>
      <c r="AU503" s="14">
        <v>6.3600000000000004E-2</v>
      </c>
      <c r="AV503" s="97">
        <v>657.28</v>
      </c>
      <c r="AW503" s="97">
        <v>0</v>
      </c>
      <c r="AX503" s="97">
        <f>AV503</f>
        <v>657.28</v>
      </c>
      <c r="AY503" s="268">
        <v>7.0000000000000007E-2</v>
      </c>
      <c r="AZ503" s="97">
        <f t="shared" si="2028"/>
        <v>703.28959999999995</v>
      </c>
      <c r="BA503" s="79">
        <f t="shared" si="2029"/>
        <v>105.49343999999999</v>
      </c>
      <c r="BB503" s="97">
        <f>AZ503</f>
        <v>703.28959999999995</v>
      </c>
      <c r="BC503" s="268">
        <v>0.2</v>
      </c>
      <c r="BD503" s="97">
        <f t="shared" si="2031"/>
        <v>843.94751999999994</v>
      </c>
      <c r="BE503" s="79"/>
      <c r="BF503" s="97">
        <f>BD503</f>
        <v>843.94751999999994</v>
      </c>
      <c r="BG503" s="268">
        <v>0.05</v>
      </c>
      <c r="BH503" s="97">
        <f t="shared" si="2034"/>
        <v>886.1448959999999</v>
      </c>
      <c r="BI503" s="79"/>
      <c r="BJ503" s="97">
        <f>BH503</f>
        <v>886.1448959999999</v>
      </c>
    </row>
    <row r="504" spans="1:62" ht="15.75" x14ac:dyDescent="0.25">
      <c r="A504" s="221" t="s">
        <v>240</v>
      </c>
      <c r="B504" s="237"/>
      <c r="C504" s="237"/>
      <c r="D504" s="237"/>
      <c r="E504" s="133"/>
      <c r="F504" s="133"/>
      <c r="G504" s="133"/>
      <c r="H504" s="133"/>
      <c r="I504" s="133"/>
      <c r="J504" s="237"/>
      <c r="K504" s="237"/>
      <c r="L504" s="237"/>
      <c r="M504" s="237"/>
      <c r="N504" s="237"/>
      <c r="O504" s="203"/>
      <c r="P504" s="133"/>
      <c r="Q504" s="126"/>
      <c r="R504" s="48"/>
      <c r="S504" s="237"/>
      <c r="T504" s="237"/>
      <c r="U504" s="237"/>
      <c r="V504" s="237"/>
      <c r="W504" s="237"/>
      <c r="X504" s="172"/>
      <c r="Y504" s="143"/>
      <c r="Z504" s="143"/>
      <c r="AA504" s="222"/>
      <c r="AB504" s="143"/>
      <c r="AC504" s="50"/>
      <c r="AD504" s="172"/>
      <c r="AE504" s="172"/>
      <c r="AF504" s="172"/>
      <c r="AG504" s="30"/>
      <c r="AH504" s="31"/>
      <c r="AI504" s="29"/>
      <c r="AJ504" s="172"/>
      <c r="AK504" s="172"/>
      <c r="AL504" s="172"/>
      <c r="AN504" s="172"/>
      <c r="AO504" s="172"/>
      <c r="AP504" s="172"/>
      <c r="AQ504" s="20"/>
      <c r="AR504" s="223"/>
      <c r="AS504" s="223"/>
      <c r="AT504" s="223"/>
      <c r="AV504" s="225"/>
      <c r="AW504" s="225"/>
      <c r="AX504" s="225"/>
      <c r="AZ504" s="225"/>
      <c r="BA504" s="225"/>
      <c r="BB504" s="225"/>
      <c r="BD504" s="225"/>
      <c r="BE504" s="225"/>
      <c r="BF504" s="225"/>
      <c r="BH504" s="225"/>
      <c r="BI504" s="225"/>
      <c r="BJ504" s="225"/>
    </row>
    <row r="505" spans="1:62" ht="15.75" customHeight="1" x14ac:dyDescent="0.25">
      <c r="A505" s="133" t="s">
        <v>232</v>
      </c>
      <c r="B505" s="237"/>
      <c r="C505" s="237"/>
      <c r="D505" s="237"/>
      <c r="E505" s="133"/>
      <c r="F505" s="133"/>
      <c r="G505" s="133"/>
      <c r="H505" s="133"/>
      <c r="I505" s="133"/>
      <c r="J505" s="237"/>
      <c r="K505" s="237"/>
      <c r="L505" s="237"/>
      <c r="M505" s="237"/>
      <c r="N505" s="237"/>
      <c r="O505" s="203"/>
      <c r="P505" s="133"/>
      <c r="Q505" s="126"/>
      <c r="R505" s="48"/>
      <c r="S505" s="237"/>
      <c r="T505" s="237"/>
      <c r="U505" s="237"/>
      <c r="V505" s="237"/>
      <c r="W505" s="237"/>
      <c r="X505" s="128"/>
      <c r="Y505" s="31"/>
      <c r="Z505" s="31"/>
      <c r="AA505" s="30"/>
      <c r="AB505" s="31"/>
      <c r="AC505" s="50"/>
      <c r="AD505" s="128">
        <v>500</v>
      </c>
      <c r="AE505" s="128">
        <f t="shared" ref="AE505" si="2037">+AD505*$Y$5</f>
        <v>70</v>
      </c>
      <c r="AF505" s="128">
        <f t="shared" ref="AF505" si="2038">+AD505+AE505</f>
        <v>570</v>
      </c>
      <c r="AG505" s="49">
        <v>0.06</v>
      </c>
      <c r="AH505" s="48">
        <f t="shared" ref="AH505:AH506" si="2039">AD505*AG505</f>
        <v>30</v>
      </c>
      <c r="AI505" s="50">
        <f t="shared" ref="AI505:AI506" si="2040">+AD505+AH505</f>
        <v>530</v>
      </c>
      <c r="AJ505" s="128">
        <v>530</v>
      </c>
      <c r="AK505" s="128">
        <f t="shared" ref="AK505" si="2041">+AJ505*$Y$5</f>
        <v>74.2</v>
      </c>
      <c r="AL505" s="128">
        <f t="shared" ref="AL505" si="2042">+AJ505+AK505</f>
        <v>604.20000000000005</v>
      </c>
      <c r="AM505" s="134">
        <v>0.1</v>
      </c>
      <c r="AN505" s="128">
        <f t="shared" ref="AN505:AN506" si="2043">+AJ505*AM505+AJ505</f>
        <v>583</v>
      </c>
      <c r="AO505" s="128">
        <f t="shared" ref="AO505" si="2044">+AN505*$Y$5</f>
        <v>81.62</v>
      </c>
      <c r="AP505" s="128">
        <f t="shared" ref="AP505" si="2045">+AN505+AO505</f>
        <v>664.62</v>
      </c>
      <c r="AQ505" s="20">
        <v>0.06</v>
      </c>
      <c r="AR505" s="205">
        <f t="shared" ref="AR505:AR506" si="2046">+AN505*AQ505+AN505</f>
        <v>617.98</v>
      </c>
      <c r="AS505" s="205">
        <f t="shared" ref="AS505" si="2047">+AR505*$Y$5</f>
        <v>86.517200000000017</v>
      </c>
      <c r="AT505" s="205">
        <f t="shared" ref="AT505" si="2048">+AR505+AS505</f>
        <v>704.49720000000002</v>
      </c>
      <c r="AU505" s="14">
        <v>6.3600000000000004E-2</v>
      </c>
      <c r="AV505" s="97">
        <v>657.28</v>
      </c>
      <c r="AW505" s="97">
        <f t="shared" ref="AW505" si="2049">+AV505*$Y$5</f>
        <v>92.019199999999998</v>
      </c>
      <c r="AX505" s="97">
        <f t="shared" ref="AX505" si="2050">+AV505+AW505</f>
        <v>749.29919999999993</v>
      </c>
      <c r="AY505" s="268">
        <v>7.0000000000000007E-2</v>
      </c>
      <c r="AZ505" s="97">
        <f t="shared" ref="AZ505:AZ506" si="2051">+AV505*AY505+AV505</f>
        <v>703.28959999999995</v>
      </c>
      <c r="BA505" s="79">
        <f t="shared" ref="BA505:BA506" si="2052">+AZ505*$BA$5</f>
        <v>105.49343999999999</v>
      </c>
      <c r="BB505" s="97">
        <f t="shared" ref="BB505" si="2053">+AZ505+BA505</f>
        <v>808.78303999999991</v>
      </c>
      <c r="BC505" s="268">
        <v>0.2</v>
      </c>
      <c r="BD505" s="97">
        <f t="shared" ref="BD505:BD506" si="2054">+AZ505*BC505+AZ505</f>
        <v>843.94751999999994</v>
      </c>
      <c r="BE505" s="79">
        <f t="shared" ref="BE505" si="2055">+BD505*$BA$5</f>
        <v>126.59212799999999</v>
      </c>
      <c r="BF505" s="97">
        <f t="shared" ref="BF505" si="2056">+BD505+BE505</f>
        <v>970.53964799999994</v>
      </c>
      <c r="BG505" s="268">
        <v>0.05</v>
      </c>
      <c r="BH505" s="97">
        <f t="shared" ref="BH505:BH506" si="2057">+BD505*BG505+BD505</f>
        <v>886.1448959999999</v>
      </c>
      <c r="BI505" s="79">
        <f t="shared" ref="BI505" si="2058">+BH505*$BA$5</f>
        <v>132.92173439999999</v>
      </c>
      <c r="BJ505" s="97">
        <f t="shared" ref="BJ505" si="2059">+BH505+BI505</f>
        <v>1019.0666303999999</v>
      </c>
    </row>
    <row r="506" spans="1:62" ht="15.75" customHeight="1" x14ac:dyDescent="0.25">
      <c r="A506" s="133" t="s">
        <v>228</v>
      </c>
      <c r="B506" s="237"/>
      <c r="C506" s="237"/>
      <c r="D506" s="237"/>
      <c r="E506" s="133"/>
      <c r="F506" s="133"/>
      <c r="G506" s="133"/>
      <c r="H506" s="133"/>
      <c r="I506" s="133"/>
      <c r="J506" s="237"/>
      <c r="K506" s="237"/>
      <c r="L506" s="237"/>
      <c r="M506" s="237"/>
      <c r="N506" s="237"/>
      <c r="O506" s="203"/>
      <c r="P506" s="133"/>
      <c r="Q506" s="126"/>
      <c r="R506" s="48"/>
      <c r="S506" s="237"/>
      <c r="T506" s="237"/>
      <c r="U506" s="237"/>
      <c r="V506" s="237"/>
      <c r="W506" s="237"/>
      <c r="X506" s="128"/>
      <c r="Y506" s="31"/>
      <c r="Z506" s="31"/>
      <c r="AA506" s="30"/>
      <c r="AB506" s="31"/>
      <c r="AC506" s="50"/>
      <c r="AD506" s="128">
        <v>500</v>
      </c>
      <c r="AE506" s="128">
        <v>0</v>
      </c>
      <c r="AF506" s="128">
        <f>AD506</f>
        <v>500</v>
      </c>
      <c r="AG506" s="49">
        <v>0.06</v>
      </c>
      <c r="AH506" s="48">
        <f t="shared" si="2039"/>
        <v>30</v>
      </c>
      <c r="AI506" s="50">
        <f t="shared" si="2040"/>
        <v>530</v>
      </c>
      <c r="AJ506" s="128">
        <v>530</v>
      </c>
      <c r="AK506" s="128">
        <v>0</v>
      </c>
      <c r="AL506" s="128">
        <f>AJ506</f>
        <v>530</v>
      </c>
      <c r="AM506" s="134">
        <v>0.1</v>
      </c>
      <c r="AN506" s="128">
        <f t="shared" si="2043"/>
        <v>583</v>
      </c>
      <c r="AO506" s="128">
        <v>0</v>
      </c>
      <c r="AP506" s="128">
        <f>AN506</f>
        <v>583</v>
      </c>
      <c r="AQ506" s="20">
        <v>0.06</v>
      </c>
      <c r="AR506" s="205">
        <f t="shared" si="2046"/>
        <v>617.98</v>
      </c>
      <c r="AS506" s="205">
        <v>0</v>
      </c>
      <c r="AT506" s="205">
        <f>AR506</f>
        <v>617.98</v>
      </c>
      <c r="AU506" s="14">
        <v>6.3600000000000004E-2</v>
      </c>
      <c r="AV506" s="97">
        <v>657.28</v>
      </c>
      <c r="AW506" s="97">
        <v>0</v>
      </c>
      <c r="AX506" s="97">
        <f>AV506</f>
        <v>657.28</v>
      </c>
      <c r="AY506" s="268">
        <v>7.0000000000000007E-2</v>
      </c>
      <c r="AZ506" s="97">
        <f t="shared" si="2051"/>
        <v>703.28959999999995</v>
      </c>
      <c r="BA506" s="79">
        <f t="shared" si="2052"/>
        <v>105.49343999999999</v>
      </c>
      <c r="BB506" s="97">
        <f>AZ506</f>
        <v>703.28959999999995</v>
      </c>
      <c r="BC506" s="268">
        <v>0.2</v>
      </c>
      <c r="BD506" s="97">
        <f t="shared" si="2054"/>
        <v>843.94751999999994</v>
      </c>
      <c r="BE506" s="79"/>
      <c r="BF506" s="97">
        <f>BD506</f>
        <v>843.94751999999994</v>
      </c>
      <c r="BG506" s="268">
        <v>0.05</v>
      </c>
      <c r="BH506" s="97">
        <f t="shared" si="2057"/>
        <v>886.1448959999999</v>
      </c>
      <c r="BI506" s="79"/>
      <c r="BJ506" s="97">
        <f>BH506</f>
        <v>886.1448959999999</v>
      </c>
    </row>
    <row r="507" spans="1:62" ht="15.75" x14ac:dyDescent="0.25">
      <c r="A507" s="221" t="s">
        <v>241</v>
      </c>
      <c r="B507" s="237"/>
      <c r="C507" s="237"/>
      <c r="D507" s="237"/>
      <c r="E507" s="133"/>
      <c r="F507" s="133"/>
      <c r="G507" s="133"/>
      <c r="H507" s="133"/>
      <c r="I507" s="133"/>
      <c r="J507" s="237"/>
      <c r="K507" s="237"/>
      <c r="L507" s="237"/>
      <c r="M507" s="237"/>
      <c r="N507" s="237"/>
      <c r="O507" s="203"/>
      <c r="P507" s="133"/>
      <c r="Q507" s="126"/>
      <c r="R507" s="48"/>
      <c r="S507" s="237"/>
      <c r="T507" s="237"/>
      <c r="U507" s="237"/>
      <c r="V507" s="237"/>
      <c r="W507" s="237"/>
      <c r="X507" s="172"/>
      <c r="Y507" s="143"/>
      <c r="Z507" s="143"/>
      <c r="AA507" s="222"/>
      <c r="AB507" s="143"/>
      <c r="AC507" s="50"/>
      <c r="AD507" s="172"/>
      <c r="AE507" s="172"/>
      <c r="AF507" s="172"/>
      <c r="AG507" s="30"/>
      <c r="AH507" s="31"/>
      <c r="AI507" s="29"/>
      <c r="AJ507" s="172"/>
      <c r="AK507" s="172"/>
      <c r="AL507" s="172"/>
      <c r="AN507" s="172"/>
      <c r="AO507" s="172"/>
      <c r="AP507" s="172"/>
      <c r="AQ507" s="20"/>
      <c r="AR507" s="223"/>
      <c r="AS507" s="223"/>
      <c r="AT507" s="223"/>
      <c r="AV507" s="225"/>
      <c r="AW507" s="225"/>
      <c r="AX507" s="225"/>
      <c r="AZ507" s="225"/>
      <c r="BA507" s="225"/>
      <c r="BB507" s="225"/>
      <c r="BD507" s="225"/>
      <c r="BE507" s="225"/>
      <c r="BF507" s="225"/>
      <c r="BH507" s="225"/>
      <c r="BI507" s="225"/>
      <c r="BJ507" s="225"/>
    </row>
    <row r="508" spans="1:62" ht="15.75" x14ac:dyDescent="0.25">
      <c r="A508" s="133" t="s">
        <v>232</v>
      </c>
      <c r="B508" s="237"/>
      <c r="C508" s="237"/>
      <c r="D508" s="237"/>
      <c r="E508" s="133"/>
      <c r="F508" s="133"/>
      <c r="G508" s="133"/>
      <c r="H508" s="133"/>
      <c r="I508" s="133"/>
      <c r="J508" s="237"/>
      <c r="K508" s="237"/>
      <c r="L508" s="237"/>
      <c r="M508" s="237"/>
      <c r="N508" s="237"/>
      <c r="O508" s="203"/>
      <c r="P508" s="133"/>
      <c r="Q508" s="126"/>
      <c r="R508" s="48"/>
      <c r="S508" s="237"/>
      <c r="T508" s="237"/>
      <c r="U508" s="237"/>
      <c r="V508" s="237"/>
      <c r="W508" s="237"/>
      <c r="X508" s="128"/>
      <c r="Y508" s="31"/>
      <c r="Z508" s="31"/>
      <c r="AA508" s="30"/>
      <c r="AB508" s="31"/>
      <c r="AC508" s="50"/>
      <c r="AD508" s="128">
        <v>500</v>
      </c>
      <c r="AE508" s="128">
        <f t="shared" ref="AE508" si="2060">+AD508*$Y$5</f>
        <v>70</v>
      </c>
      <c r="AF508" s="128">
        <f t="shared" ref="AF508" si="2061">+AD508+AE508</f>
        <v>570</v>
      </c>
      <c r="AG508" s="49">
        <v>0.06</v>
      </c>
      <c r="AH508" s="48">
        <f t="shared" ref="AH508:AH509" si="2062">AD508*AG508</f>
        <v>30</v>
      </c>
      <c r="AI508" s="50">
        <f t="shared" ref="AI508:AI509" si="2063">+AD508+AH508</f>
        <v>530</v>
      </c>
      <c r="AJ508" s="128">
        <v>530</v>
      </c>
      <c r="AK508" s="128">
        <f t="shared" ref="AK508" si="2064">+AJ508*$Y$5</f>
        <v>74.2</v>
      </c>
      <c r="AL508" s="128">
        <f t="shared" ref="AL508" si="2065">+AJ508+AK508</f>
        <v>604.20000000000005</v>
      </c>
      <c r="AM508" s="134">
        <v>0.1</v>
      </c>
      <c r="AN508" s="128">
        <f t="shared" ref="AN508:AN509" si="2066">+AJ508*AM508+AJ508</f>
        <v>583</v>
      </c>
      <c r="AO508" s="128">
        <f t="shared" ref="AO508" si="2067">+AN508*$Y$5</f>
        <v>81.62</v>
      </c>
      <c r="AP508" s="128">
        <f t="shared" ref="AP508" si="2068">+AN508+AO508</f>
        <v>664.62</v>
      </c>
      <c r="AQ508" s="20">
        <v>0.06</v>
      </c>
      <c r="AR508" s="205">
        <f t="shared" ref="AR508:AR509" si="2069">+AN508*AQ508+AN508</f>
        <v>617.98</v>
      </c>
      <c r="AS508" s="205">
        <f t="shared" ref="AS508" si="2070">+AR508*$Y$5</f>
        <v>86.517200000000017</v>
      </c>
      <c r="AT508" s="205">
        <f t="shared" ref="AT508" si="2071">+AR508+AS508</f>
        <v>704.49720000000002</v>
      </c>
      <c r="AU508" s="14">
        <v>6.3600000000000004E-2</v>
      </c>
      <c r="AV508" s="97">
        <v>657.28</v>
      </c>
      <c r="AW508" s="97">
        <f t="shared" ref="AW508" si="2072">+AV508*$Y$5</f>
        <v>92.019199999999998</v>
      </c>
      <c r="AX508" s="97">
        <f t="shared" ref="AX508" si="2073">+AV508+AW508</f>
        <v>749.29919999999993</v>
      </c>
      <c r="AY508" s="268">
        <v>7.0000000000000007E-2</v>
      </c>
      <c r="AZ508" s="97">
        <f t="shared" ref="AZ508" si="2074">+AV508*AY508+AV508</f>
        <v>703.28959999999995</v>
      </c>
      <c r="BA508" s="79">
        <f t="shared" ref="BA508:BA509" si="2075">+AZ508*$BA$5</f>
        <v>105.49343999999999</v>
      </c>
      <c r="BB508" s="97">
        <f t="shared" ref="BB508" si="2076">+AZ508+BA508</f>
        <v>808.78303999999991</v>
      </c>
      <c r="BC508" s="268">
        <v>0.2</v>
      </c>
      <c r="BD508" s="97">
        <f t="shared" ref="BD508" si="2077">+AZ508*BC508+AZ508</f>
        <v>843.94751999999994</v>
      </c>
      <c r="BE508" s="79">
        <f t="shared" ref="BE508" si="2078">+BD508*$BA$5</f>
        <v>126.59212799999999</v>
      </c>
      <c r="BF508" s="97">
        <f t="shared" ref="BF508" si="2079">+BD508+BE508</f>
        <v>970.53964799999994</v>
      </c>
      <c r="BG508" s="268">
        <v>0.05</v>
      </c>
      <c r="BH508" s="97">
        <f t="shared" ref="BH508" si="2080">+BD508*BG508+BD508</f>
        <v>886.1448959999999</v>
      </c>
      <c r="BI508" s="79">
        <f t="shared" ref="BI508" si="2081">+BH508*$BA$5</f>
        <v>132.92173439999999</v>
      </c>
      <c r="BJ508" s="97">
        <f t="shared" ref="BJ508" si="2082">+BH508+BI508</f>
        <v>1019.0666303999999</v>
      </c>
    </row>
    <row r="509" spans="1:62" ht="15.75" customHeight="1" x14ac:dyDescent="0.25">
      <c r="A509" s="133" t="s">
        <v>228</v>
      </c>
      <c r="B509" s="237"/>
      <c r="C509" s="237"/>
      <c r="D509" s="237"/>
      <c r="E509" s="133"/>
      <c r="F509" s="133"/>
      <c r="G509" s="133"/>
      <c r="H509" s="133"/>
      <c r="I509" s="133"/>
      <c r="J509" s="237"/>
      <c r="K509" s="237"/>
      <c r="L509" s="237"/>
      <c r="M509" s="237"/>
      <c r="N509" s="237"/>
      <c r="O509" s="203"/>
      <c r="P509" s="133"/>
      <c r="Q509" s="126"/>
      <c r="R509" s="48"/>
      <c r="S509" s="237"/>
      <c r="T509" s="237"/>
      <c r="U509" s="237"/>
      <c r="V509" s="237"/>
      <c r="W509" s="237"/>
      <c r="X509" s="128"/>
      <c r="Y509" s="31"/>
      <c r="Z509" s="31"/>
      <c r="AA509" s="30"/>
      <c r="AB509" s="31"/>
      <c r="AC509" s="50"/>
      <c r="AD509" s="128">
        <v>1000</v>
      </c>
      <c r="AE509" s="128">
        <v>0</v>
      </c>
      <c r="AF509" s="128">
        <f>AD509</f>
        <v>1000</v>
      </c>
      <c r="AG509" s="49">
        <v>0.06</v>
      </c>
      <c r="AH509" s="48">
        <f t="shared" si="2062"/>
        <v>60</v>
      </c>
      <c r="AI509" s="50">
        <f t="shared" si="2063"/>
        <v>1060</v>
      </c>
      <c r="AJ509" s="128">
        <v>1060</v>
      </c>
      <c r="AK509" s="128">
        <v>0</v>
      </c>
      <c r="AL509" s="128">
        <f>AJ509</f>
        <v>1060</v>
      </c>
      <c r="AM509" s="134">
        <v>0.1</v>
      </c>
      <c r="AN509" s="128">
        <f t="shared" si="2066"/>
        <v>1166</v>
      </c>
      <c r="AO509" s="128">
        <v>0</v>
      </c>
      <c r="AP509" s="128">
        <f>AN509</f>
        <v>1166</v>
      </c>
      <c r="AQ509" s="20">
        <v>0.06</v>
      </c>
      <c r="AR509" s="205">
        <f t="shared" si="2069"/>
        <v>1235.96</v>
      </c>
      <c r="AS509" s="205">
        <v>0</v>
      </c>
      <c r="AT509" s="205">
        <f>AR509</f>
        <v>1235.96</v>
      </c>
      <c r="AU509" s="14">
        <v>6.0999999999999999E-2</v>
      </c>
      <c r="AV509" s="97">
        <v>1314.57</v>
      </c>
      <c r="AW509" s="97">
        <v>0</v>
      </c>
      <c r="AX509" s="97">
        <f>AV509</f>
        <v>1314.57</v>
      </c>
      <c r="AY509" s="268">
        <v>7.0000000000000007E-2</v>
      </c>
      <c r="AZ509" s="97">
        <f>+AV509*AY509+AV509</f>
        <v>1406.5898999999999</v>
      </c>
      <c r="BA509" s="79">
        <f t="shared" si="2075"/>
        <v>210.988485</v>
      </c>
      <c r="BB509" s="97">
        <f>AZ509</f>
        <v>1406.5898999999999</v>
      </c>
      <c r="BC509" s="268">
        <v>0.2</v>
      </c>
      <c r="BD509" s="97">
        <f>+AZ509*BC509+AZ509</f>
        <v>1687.90788</v>
      </c>
      <c r="BE509" s="79"/>
      <c r="BF509" s="97">
        <f>BD509</f>
        <v>1687.90788</v>
      </c>
      <c r="BG509" s="268">
        <v>0.05</v>
      </c>
      <c r="BH509" s="97">
        <f>+BD509*BG509+BD509</f>
        <v>1772.3032739999999</v>
      </c>
      <c r="BI509" s="79"/>
      <c r="BJ509" s="97">
        <f>BH509</f>
        <v>1772.3032739999999</v>
      </c>
    </row>
    <row r="510" spans="1:62" ht="15.75" x14ac:dyDescent="0.25">
      <c r="A510" s="218" t="s">
        <v>151</v>
      </c>
      <c r="B510" s="219"/>
      <c r="C510" s="219"/>
      <c r="D510" s="219"/>
      <c r="E510" s="218"/>
      <c r="F510" s="218"/>
      <c r="G510" s="218"/>
      <c r="H510" s="218"/>
      <c r="I510" s="218"/>
      <c r="J510" s="219"/>
      <c r="K510" s="219"/>
      <c r="L510" s="219"/>
      <c r="M510" s="219"/>
      <c r="N510" s="219"/>
      <c r="O510" s="220"/>
      <c r="P510" s="220"/>
      <c r="Q510" s="221"/>
      <c r="R510" s="48"/>
      <c r="S510" s="219"/>
      <c r="T510" s="219"/>
      <c r="U510" s="219"/>
      <c r="V510" s="219"/>
      <c r="W510" s="219"/>
      <c r="X510" s="172"/>
      <c r="Y510" s="143"/>
      <c r="Z510" s="143"/>
      <c r="AA510" s="222"/>
      <c r="AB510" s="143"/>
      <c r="AC510" s="50"/>
      <c r="AD510" s="172"/>
      <c r="AE510" s="172"/>
      <c r="AF510" s="143"/>
      <c r="AG510" s="30"/>
      <c r="AH510" s="31"/>
      <c r="AI510" s="29"/>
      <c r="AJ510" s="172"/>
      <c r="AK510" s="172"/>
      <c r="AL510" s="143"/>
      <c r="AN510" s="172"/>
      <c r="AO510" s="172"/>
      <c r="AP510" s="143"/>
      <c r="AQ510" s="20"/>
      <c r="AR510" s="223"/>
      <c r="AS510" s="223"/>
      <c r="AT510" s="224"/>
      <c r="AV510" s="225"/>
      <c r="AW510" s="225"/>
      <c r="AX510" s="226"/>
      <c r="AZ510" s="225"/>
      <c r="BA510" s="225"/>
      <c r="BB510" s="226"/>
      <c r="BD510" s="225"/>
      <c r="BE510" s="225"/>
      <c r="BF510" s="226"/>
      <c r="BH510" s="225"/>
      <c r="BI510" s="225"/>
      <c r="BJ510" s="226"/>
    </row>
    <row r="511" spans="1:62" ht="15.75" x14ac:dyDescent="0.25">
      <c r="A511" s="133" t="s">
        <v>152</v>
      </c>
      <c r="B511" s="237"/>
      <c r="C511" s="237"/>
      <c r="D511" s="237"/>
      <c r="E511" s="133"/>
      <c r="F511" s="133"/>
      <c r="G511" s="133"/>
      <c r="H511" s="133"/>
      <c r="I511" s="133"/>
      <c r="J511" s="237"/>
      <c r="K511" s="237"/>
      <c r="L511" s="237"/>
      <c r="M511" s="237"/>
      <c r="N511" s="237"/>
      <c r="O511" s="203">
        <v>13.67</v>
      </c>
      <c r="P511" s="133">
        <v>15.59</v>
      </c>
      <c r="Q511" s="126">
        <v>0.06</v>
      </c>
      <c r="R511" s="48"/>
      <c r="S511" s="237"/>
      <c r="T511" s="237"/>
      <c r="U511" s="237"/>
      <c r="V511" s="237"/>
      <c r="W511" s="237"/>
      <c r="X511" s="128">
        <v>14.35</v>
      </c>
      <c r="Y511" s="128">
        <f t="shared" ref="Y511" si="2083">+X511*$Y$5</f>
        <v>2.0090000000000003</v>
      </c>
      <c r="Z511" s="128">
        <f t="shared" ref="Z511" si="2084">+X511+Y511</f>
        <v>16.359000000000002</v>
      </c>
      <c r="AA511" s="30">
        <v>0.15</v>
      </c>
      <c r="AB511" s="128">
        <f t="shared" ref="AB511" si="2085">X511*AA511</f>
        <v>2.1524999999999999</v>
      </c>
      <c r="AC511" s="50">
        <f t="shared" ref="AC511" si="2086">+X511+AB511</f>
        <v>16.502499999999998</v>
      </c>
      <c r="AD511" s="128">
        <v>16.5</v>
      </c>
      <c r="AE511" s="128">
        <f t="shared" ref="AE511:AE515" si="2087">+AD511*$Y$5</f>
        <v>2.31</v>
      </c>
      <c r="AF511" s="128">
        <f t="shared" ref="AF511:AF515" si="2088">+AD511+AE511</f>
        <v>18.809999999999999</v>
      </c>
      <c r="AG511" s="49">
        <v>0.06</v>
      </c>
      <c r="AH511" s="48">
        <f t="shared" ref="AH511:AH515" si="2089">AD511*AG511</f>
        <v>0.99</v>
      </c>
      <c r="AI511" s="50">
        <f t="shared" ref="AI511:AI515" si="2090">+AD511+AH511</f>
        <v>17.489999999999998</v>
      </c>
      <c r="AJ511" s="128">
        <v>17.489999999999998</v>
      </c>
      <c r="AK511" s="128">
        <f t="shared" ref="AK511:AK515" si="2091">+AJ511*$Y$5</f>
        <v>2.4485999999999999</v>
      </c>
      <c r="AL511" s="128">
        <f t="shared" ref="AL511:AL515" si="2092">+AJ511+AK511</f>
        <v>19.938599999999997</v>
      </c>
      <c r="AM511" s="134">
        <v>0.1</v>
      </c>
      <c r="AN511" s="128">
        <f t="shared" ref="AN511:AN515" si="2093">+AJ511*AM511+AJ511</f>
        <v>19.238999999999997</v>
      </c>
      <c r="AO511" s="128">
        <f t="shared" ref="AO511:AO515" si="2094">+AN511*$Y$5</f>
        <v>2.69346</v>
      </c>
      <c r="AP511" s="128">
        <f t="shared" ref="AP511:AP515" si="2095">+AN511+AO511</f>
        <v>21.932459999999999</v>
      </c>
      <c r="AQ511" s="20">
        <v>0.06</v>
      </c>
      <c r="AR511" s="205">
        <f t="shared" ref="AR511:AR515" si="2096">+AN511*AQ511+AN511</f>
        <v>20.393339999999998</v>
      </c>
      <c r="AS511" s="205">
        <f t="shared" ref="AS511:AS515" si="2097">+AR511*$Y$5</f>
        <v>2.8550675999999999</v>
      </c>
      <c r="AT511" s="205">
        <f t="shared" ref="AT511:AT515" si="2098">+AR511+AS511</f>
        <v>23.2484076</v>
      </c>
      <c r="AU511" s="14">
        <v>6.3600000000000004E-2</v>
      </c>
      <c r="AV511" s="97">
        <v>21.69</v>
      </c>
      <c r="AW511" s="97">
        <f t="shared" ref="AW511:AW515" si="2099">+AV511*$Y$5</f>
        <v>3.0366000000000004</v>
      </c>
      <c r="AX511" s="97">
        <f t="shared" ref="AX511:AX515" si="2100">+AV511+AW511</f>
        <v>24.726600000000001</v>
      </c>
      <c r="AY511" s="268">
        <v>7.0000000000000007E-2</v>
      </c>
      <c r="AZ511" s="97">
        <f t="shared" ref="AZ511:AZ515" si="2101">+AV511*AY511+AV511</f>
        <v>23.208300000000001</v>
      </c>
      <c r="BA511" s="79">
        <f t="shared" ref="BA511:BA515" si="2102">+AZ511*$BA$5</f>
        <v>3.4812449999999999</v>
      </c>
      <c r="BB511" s="97">
        <f t="shared" ref="BB511:BB515" si="2103">+AZ511+BA511</f>
        <v>26.689545000000003</v>
      </c>
      <c r="BC511" s="268">
        <v>0.2</v>
      </c>
      <c r="BD511" s="97">
        <f t="shared" ref="BD511:BD515" si="2104">+AZ511*BC511+AZ511</f>
        <v>27.849960000000003</v>
      </c>
      <c r="BE511" s="79">
        <f t="shared" ref="BE511:BE515" si="2105">+BD511*$BA$5</f>
        <v>4.1774940000000003</v>
      </c>
      <c r="BF511" s="97">
        <f t="shared" ref="BF511:BF515" si="2106">+BD511+BE511</f>
        <v>32.027454000000006</v>
      </c>
      <c r="BG511" s="268">
        <v>0.05</v>
      </c>
      <c r="BH511" s="97">
        <f t="shared" ref="BH511:BH515" si="2107">+BD511*BG511+BD511</f>
        <v>29.242458000000003</v>
      </c>
      <c r="BI511" s="79">
        <f t="shared" ref="BI511:BI515" si="2108">+BH511*$BA$5</f>
        <v>4.3863687000000002</v>
      </c>
      <c r="BJ511" s="97">
        <f t="shared" ref="BJ511:BJ515" si="2109">+BH511+BI511</f>
        <v>33.628826700000005</v>
      </c>
    </row>
    <row r="512" spans="1:62" ht="15.75" x14ac:dyDescent="0.25">
      <c r="A512" s="133" t="s">
        <v>153</v>
      </c>
      <c r="B512" s="237"/>
      <c r="C512" s="237"/>
      <c r="D512" s="237"/>
      <c r="E512" s="133"/>
      <c r="F512" s="133"/>
      <c r="G512" s="133"/>
      <c r="H512" s="133"/>
      <c r="I512" s="133"/>
      <c r="J512" s="237"/>
      <c r="K512" s="237"/>
      <c r="L512" s="237"/>
      <c r="M512" s="237"/>
      <c r="N512" s="237"/>
      <c r="O512" s="203">
        <v>9.1199999999999992</v>
      </c>
      <c r="P512" s="133">
        <v>10.39</v>
      </c>
      <c r="Q512" s="126">
        <v>0.06</v>
      </c>
      <c r="R512" s="48"/>
      <c r="S512" s="237"/>
      <c r="T512" s="237"/>
      <c r="U512" s="237"/>
      <c r="V512" s="237"/>
      <c r="W512" s="237"/>
      <c r="X512" s="128">
        <v>9.58</v>
      </c>
      <c r="Y512" s="128">
        <f t="shared" ref="Y512:Y515" si="2110">+X512*$Y$5</f>
        <v>1.3412000000000002</v>
      </c>
      <c r="Z512" s="128">
        <f t="shared" ref="Z512:Z515" si="2111">+X512+Y512</f>
        <v>10.921200000000001</v>
      </c>
      <c r="AA512" s="30">
        <v>0.15</v>
      </c>
      <c r="AB512" s="128">
        <f t="shared" ref="AB512:AB515" si="2112">X512*AA512</f>
        <v>1.4370000000000001</v>
      </c>
      <c r="AC512" s="50">
        <f t="shared" ref="AC512:AC515" si="2113">+X512+AB512</f>
        <v>11.016999999999999</v>
      </c>
      <c r="AD512" s="128">
        <v>11.02</v>
      </c>
      <c r="AE512" s="128">
        <f t="shared" si="2087"/>
        <v>1.5428000000000002</v>
      </c>
      <c r="AF512" s="128">
        <f t="shared" si="2088"/>
        <v>12.562799999999999</v>
      </c>
      <c r="AG512" s="49">
        <v>0.06</v>
      </c>
      <c r="AH512" s="48">
        <f t="shared" si="2089"/>
        <v>0.6611999999999999</v>
      </c>
      <c r="AI512" s="50">
        <f t="shared" si="2090"/>
        <v>11.681199999999999</v>
      </c>
      <c r="AJ512" s="128">
        <v>11.68</v>
      </c>
      <c r="AK512" s="128">
        <f t="shared" si="2091"/>
        <v>1.6352000000000002</v>
      </c>
      <c r="AL512" s="128">
        <f t="shared" si="2092"/>
        <v>13.315200000000001</v>
      </c>
      <c r="AM512" s="134">
        <v>0.1</v>
      </c>
      <c r="AN512" s="128">
        <f t="shared" si="2093"/>
        <v>12.847999999999999</v>
      </c>
      <c r="AO512" s="128">
        <f t="shared" si="2094"/>
        <v>1.7987200000000001</v>
      </c>
      <c r="AP512" s="128">
        <f t="shared" si="2095"/>
        <v>14.646719999999998</v>
      </c>
      <c r="AQ512" s="20">
        <v>0.06</v>
      </c>
      <c r="AR512" s="205">
        <f t="shared" si="2096"/>
        <v>13.618879999999999</v>
      </c>
      <c r="AS512" s="205">
        <f t="shared" si="2097"/>
        <v>1.9066432</v>
      </c>
      <c r="AT512" s="205">
        <f t="shared" si="2098"/>
        <v>15.525523199999999</v>
      </c>
      <c r="AU512" s="14">
        <v>6.3600000000000004E-2</v>
      </c>
      <c r="AV512" s="97">
        <v>14.49</v>
      </c>
      <c r="AW512" s="97">
        <f t="shared" si="2099"/>
        <v>2.0286000000000004</v>
      </c>
      <c r="AX512" s="97">
        <f t="shared" si="2100"/>
        <v>16.518599999999999</v>
      </c>
      <c r="AY512" s="268">
        <v>7.0000000000000007E-2</v>
      </c>
      <c r="AZ512" s="97">
        <f t="shared" si="2101"/>
        <v>15.504300000000001</v>
      </c>
      <c r="BA512" s="79">
        <f t="shared" si="2102"/>
        <v>2.3256450000000002</v>
      </c>
      <c r="BB512" s="97">
        <f t="shared" si="2103"/>
        <v>17.829945000000002</v>
      </c>
      <c r="BC512" s="268">
        <v>0.2</v>
      </c>
      <c r="BD512" s="97">
        <f t="shared" si="2104"/>
        <v>18.605160000000001</v>
      </c>
      <c r="BE512" s="79">
        <f t="shared" si="2105"/>
        <v>2.7907740000000003</v>
      </c>
      <c r="BF512" s="97">
        <f t="shared" si="2106"/>
        <v>21.395934</v>
      </c>
      <c r="BG512" s="268">
        <v>0.05</v>
      </c>
      <c r="BH512" s="97">
        <f t="shared" si="2107"/>
        <v>19.535418</v>
      </c>
      <c r="BI512" s="79">
        <f t="shared" si="2108"/>
        <v>2.9303127</v>
      </c>
      <c r="BJ512" s="97">
        <f t="shared" si="2109"/>
        <v>22.465730700000002</v>
      </c>
    </row>
    <row r="513" spans="1:62" ht="15.75" x14ac:dyDescent="0.25">
      <c r="A513" s="133" t="s">
        <v>154</v>
      </c>
      <c r="B513" s="237"/>
      <c r="C513" s="237"/>
      <c r="D513" s="237"/>
      <c r="E513" s="133"/>
      <c r="F513" s="133"/>
      <c r="G513" s="133"/>
      <c r="H513" s="133"/>
      <c r="I513" s="133"/>
      <c r="J513" s="237"/>
      <c r="K513" s="237"/>
      <c r="L513" s="237"/>
      <c r="M513" s="237"/>
      <c r="N513" s="237"/>
      <c r="O513" s="203">
        <v>4.5599999999999996</v>
      </c>
      <c r="P513" s="133">
        <v>5.2</v>
      </c>
      <c r="Q513" s="126">
        <v>0.06</v>
      </c>
      <c r="R513" s="48"/>
      <c r="S513" s="237"/>
      <c r="T513" s="237"/>
      <c r="U513" s="237"/>
      <c r="V513" s="237"/>
      <c r="W513" s="237"/>
      <c r="X513" s="128">
        <v>4.79</v>
      </c>
      <c r="Y513" s="128">
        <f t="shared" si="2110"/>
        <v>0.67060000000000008</v>
      </c>
      <c r="Z513" s="128">
        <f t="shared" si="2111"/>
        <v>5.4606000000000003</v>
      </c>
      <c r="AA513" s="30">
        <v>0.15</v>
      </c>
      <c r="AB513" s="128">
        <f t="shared" si="2112"/>
        <v>0.71850000000000003</v>
      </c>
      <c r="AC513" s="50">
        <f t="shared" si="2113"/>
        <v>5.5084999999999997</v>
      </c>
      <c r="AD513" s="128">
        <v>5.51</v>
      </c>
      <c r="AE513" s="128">
        <f t="shared" si="2087"/>
        <v>0.77140000000000009</v>
      </c>
      <c r="AF513" s="128">
        <f t="shared" si="2088"/>
        <v>6.2813999999999997</v>
      </c>
      <c r="AG513" s="49">
        <v>0.06</v>
      </c>
      <c r="AH513" s="48">
        <f t="shared" si="2089"/>
        <v>0.33059999999999995</v>
      </c>
      <c r="AI513" s="50">
        <f t="shared" si="2090"/>
        <v>5.8405999999999993</v>
      </c>
      <c r="AJ513" s="128">
        <v>5.84</v>
      </c>
      <c r="AK513" s="128">
        <f t="shared" si="2091"/>
        <v>0.8176000000000001</v>
      </c>
      <c r="AL513" s="128">
        <f t="shared" si="2092"/>
        <v>6.6576000000000004</v>
      </c>
      <c r="AM513" s="134">
        <v>0.1</v>
      </c>
      <c r="AN513" s="128">
        <f t="shared" si="2093"/>
        <v>6.4239999999999995</v>
      </c>
      <c r="AO513" s="128">
        <f t="shared" si="2094"/>
        <v>0.89936000000000005</v>
      </c>
      <c r="AP513" s="128">
        <f t="shared" si="2095"/>
        <v>7.3233599999999992</v>
      </c>
      <c r="AQ513" s="20">
        <v>0.06</v>
      </c>
      <c r="AR513" s="205">
        <f t="shared" si="2096"/>
        <v>6.8094399999999995</v>
      </c>
      <c r="AS513" s="205">
        <f t="shared" si="2097"/>
        <v>0.95332159999999999</v>
      </c>
      <c r="AT513" s="205">
        <f t="shared" si="2098"/>
        <v>7.7627615999999993</v>
      </c>
      <c r="AU513" s="14">
        <v>6.3600000000000004E-2</v>
      </c>
      <c r="AV513" s="97">
        <v>7.24</v>
      </c>
      <c r="AW513" s="97">
        <f t="shared" si="2099"/>
        <v>1.0136000000000001</v>
      </c>
      <c r="AX513" s="97">
        <f t="shared" si="2100"/>
        <v>8.2536000000000005</v>
      </c>
      <c r="AY513" s="268">
        <v>7.0000000000000007E-2</v>
      </c>
      <c r="AZ513" s="97">
        <f t="shared" si="2101"/>
        <v>7.7468000000000004</v>
      </c>
      <c r="BA513" s="79">
        <f t="shared" si="2102"/>
        <v>1.1620200000000001</v>
      </c>
      <c r="BB513" s="97">
        <f t="shared" si="2103"/>
        <v>8.9088200000000004</v>
      </c>
      <c r="BC513" s="268">
        <v>0.2</v>
      </c>
      <c r="BD513" s="97">
        <f t="shared" si="2104"/>
        <v>9.2961600000000004</v>
      </c>
      <c r="BE513" s="79">
        <f t="shared" si="2105"/>
        <v>1.3944240000000001</v>
      </c>
      <c r="BF513" s="97">
        <f t="shared" si="2106"/>
        <v>10.690584000000001</v>
      </c>
      <c r="BG513" s="268">
        <v>0.05</v>
      </c>
      <c r="BH513" s="97">
        <f t="shared" si="2107"/>
        <v>9.7609680000000001</v>
      </c>
      <c r="BI513" s="79">
        <f t="shared" si="2108"/>
        <v>1.4641451999999999</v>
      </c>
      <c r="BJ513" s="97">
        <f t="shared" si="2109"/>
        <v>11.225113199999999</v>
      </c>
    </row>
    <row r="514" spans="1:62" ht="15.75" x14ac:dyDescent="0.25">
      <c r="A514" s="133" t="s">
        <v>155</v>
      </c>
      <c r="B514" s="237"/>
      <c r="C514" s="237"/>
      <c r="D514" s="237"/>
      <c r="E514" s="133"/>
      <c r="F514" s="133"/>
      <c r="G514" s="133"/>
      <c r="H514" s="133"/>
      <c r="I514" s="133"/>
      <c r="J514" s="237"/>
      <c r="K514" s="237"/>
      <c r="L514" s="237"/>
      <c r="M514" s="237"/>
      <c r="N514" s="237"/>
      <c r="O514" s="203">
        <v>118.51</v>
      </c>
      <c r="P514" s="133">
        <v>135.1</v>
      </c>
      <c r="Q514" s="126">
        <v>0.06</v>
      </c>
      <c r="R514" s="48"/>
      <c r="S514" s="237"/>
      <c r="T514" s="237"/>
      <c r="U514" s="237"/>
      <c r="V514" s="237"/>
      <c r="W514" s="237"/>
      <c r="X514" s="128">
        <v>124.44</v>
      </c>
      <c r="Y514" s="128">
        <f t="shared" si="2110"/>
        <v>17.421600000000002</v>
      </c>
      <c r="Z514" s="128">
        <f t="shared" si="2111"/>
        <v>141.86160000000001</v>
      </c>
      <c r="AA514" s="30">
        <v>0.15</v>
      </c>
      <c r="AB514" s="128">
        <f t="shared" si="2112"/>
        <v>18.666</v>
      </c>
      <c r="AC514" s="50">
        <f t="shared" si="2113"/>
        <v>143.10599999999999</v>
      </c>
      <c r="AD514" s="128">
        <v>143.11000000000001</v>
      </c>
      <c r="AE514" s="128">
        <f t="shared" si="2087"/>
        <v>20.035400000000003</v>
      </c>
      <c r="AF514" s="128">
        <f t="shared" si="2088"/>
        <v>163.14540000000002</v>
      </c>
      <c r="AG514" s="49">
        <v>0.06</v>
      </c>
      <c r="AH514" s="48">
        <f t="shared" si="2089"/>
        <v>8.5866000000000007</v>
      </c>
      <c r="AI514" s="50">
        <f t="shared" si="2090"/>
        <v>151.69660000000002</v>
      </c>
      <c r="AJ514" s="128">
        <v>151.69999999999999</v>
      </c>
      <c r="AK514" s="128">
        <f t="shared" si="2091"/>
        <v>21.238</v>
      </c>
      <c r="AL514" s="128">
        <f t="shared" si="2092"/>
        <v>172.93799999999999</v>
      </c>
      <c r="AM514" s="134">
        <v>0.1</v>
      </c>
      <c r="AN514" s="128">
        <f t="shared" si="2093"/>
        <v>166.86999999999998</v>
      </c>
      <c r="AO514" s="128">
        <f t="shared" si="2094"/>
        <v>23.361799999999999</v>
      </c>
      <c r="AP514" s="128">
        <f t="shared" si="2095"/>
        <v>190.23179999999996</v>
      </c>
      <c r="AQ514" s="20">
        <v>0.06</v>
      </c>
      <c r="AR514" s="205">
        <f t="shared" si="2096"/>
        <v>176.88219999999998</v>
      </c>
      <c r="AS514" s="205">
        <f t="shared" si="2097"/>
        <v>24.763508000000002</v>
      </c>
      <c r="AT514" s="205">
        <f t="shared" si="2098"/>
        <v>201.64570799999998</v>
      </c>
      <c r="AU514" s="14">
        <v>6.3600000000000004E-2</v>
      </c>
      <c r="AV514" s="97">
        <v>188.13</v>
      </c>
      <c r="AW514" s="97">
        <f t="shared" si="2099"/>
        <v>26.338200000000001</v>
      </c>
      <c r="AX514" s="97">
        <f t="shared" si="2100"/>
        <v>214.4682</v>
      </c>
      <c r="AY514" s="268">
        <v>7.0000000000000007E-2</v>
      </c>
      <c r="AZ514" s="97">
        <f t="shared" si="2101"/>
        <v>201.29910000000001</v>
      </c>
      <c r="BA514" s="79">
        <f t="shared" si="2102"/>
        <v>30.194865</v>
      </c>
      <c r="BB514" s="97">
        <f t="shared" si="2103"/>
        <v>231.493965</v>
      </c>
      <c r="BC514" s="268">
        <v>0.2</v>
      </c>
      <c r="BD514" s="97">
        <f t="shared" si="2104"/>
        <v>241.55892</v>
      </c>
      <c r="BE514" s="79">
        <f t="shared" si="2105"/>
        <v>36.233837999999999</v>
      </c>
      <c r="BF514" s="97">
        <f t="shared" si="2106"/>
        <v>277.79275799999999</v>
      </c>
      <c r="BG514" s="268">
        <v>0.05</v>
      </c>
      <c r="BH514" s="97">
        <f t="shared" si="2107"/>
        <v>253.636866</v>
      </c>
      <c r="BI514" s="79">
        <f t="shared" si="2108"/>
        <v>38.045529899999998</v>
      </c>
      <c r="BJ514" s="97">
        <f t="shared" si="2109"/>
        <v>291.68239590000002</v>
      </c>
    </row>
    <row r="515" spans="1:62" ht="15.75" x14ac:dyDescent="0.25">
      <c r="A515" s="133" t="s">
        <v>156</v>
      </c>
      <c r="B515" s="237"/>
      <c r="C515" s="237"/>
      <c r="D515" s="237"/>
      <c r="E515" s="133"/>
      <c r="F515" s="133"/>
      <c r="G515" s="133"/>
      <c r="H515" s="133"/>
      <c r="I515" s="133"/>
      <c r="J515" s="237"/>
      <c r="K515" s="237"/>
      <c r="L515" s="237"/>
      <c r="M515" s="237"/>
      <c r="N515" s="237"/>
      <c r="O515" s="203">
        <v>154.97</v>
      </c>
      <c r="P515" s="133">
        <v>176.67</v>
      </c>
      <c r="Q515" s="126">
        <v>0.06</v>
      </c>
      <c r="R515" s="48"/>
      <c r="S515" s="237"/>
      <c r="T515" s="237"/>
      <c r="U515" s="237"/>
      <c r="V515" s="237"/>
      <c r="W515" s="237"/>
      <c r="X515" s="128">
        <v>162.72</v>
      </c>
      <c r="Y515" s="128">
        <f t="shared" si="2110"/>
        <v>22.780800000000003</v>
      </c>
      <c r="Z515" s="128">
        <f t="shared" si="2111"/>
        <v>185.5008</v>
      </c>
      <c r="AA515" s="30">
        <v>0.15</v>
      </c>
      <c r="AB515" s="128">
        <f t="shared" si="2112"/>
        <v>24.407999999999998</v>
      </c>
      <c r="AC515" s="50">
        <f t="shared" si="2113"/>
        <v>187.12799999999999</v>
      </c>
      <c r="AD515" s="128">
        <v>187.13</v>
      </c>
      <c r="AE515" s="128">
        <f t="shared" si="2087"/>
        <v>26.198200000000003</v>
      </c>
      <c r="AF515" s="128">
        <f t="shared" si="2088"/>
        <v>213.32820000000001</v>
      </c>
      <c r="AG515" s="49">
        <v>0.06</v>
      </c>
      <c r="AH515" s="48">
        <f t="shared" si="2089"/>
        <v>11.227799999999998</v>
      </c>
      <c r="AI515" s="50">
        <f t="shared" si="2090"/>
        <v>198.3578</v>
      </c>
      <c r="AJ515" s="128">
        <v>198.36</v>
      </c>
      <c r="AK515" s="128">
        <f t="shared" si="2091"/>
        <v>27.770400000000006</v>
      </c>
      <c r="AL515" s="128">
        <f t="shared" si="2092"/>
        <v>226.13040000000001</v>
      </c>
      <c r="AM515" s="134">
        <v>0.1</v>
      </c>
      <c r="AN515" s="128">
        <f t="shared" si="2093"/>
        <v>218.19600000000003</v>
      </c>
      <c r="AO515" s="128">
        <f t="shared" si="2094"/>
        <v>30.547440000000005</v>
      </c>
      <c r="AP515" s="128">
        <f t="shared" si="2095"/>
        <v>248.74344000000002</v>
      </c>
      <c r="AQ515" s="20">
        <v>0.06</v>
      </c>
      <c r="AR515" s="205">
        <f t="shared" si="2096"/>
        <v>231.28776000000002</v>
      </c>
      <c r="AS515" s="205">
        <f t="shared" si="2097"/>
        <v>32.380286400000003</v>
      </c>
      <c r="AT515" s="205">
        <f t="shared" si="2098"/>
        <v>263.66804640000004</v>
      </c>
      <c r="AU515" s="14">
        <v>6.3600000000000004E-2</v>
      </c>
      <c r="AV515" s="97">
        <v>246</v>
      </c>
      <c r="AW515" s="97">
        <f t="shared" si="2099"/>
        <v>34.440000000000005</v>
      </c>
      <c r="AX515" s="97">
        <f t="shared" si="2100"/>
        <v>280.44</v>
      </c>
      <c r="AY515" s="268">
        <v>7.0000000000000007E-2</v>
      </c>
      <c r="AZ515" s="97">
        <f t="shared" si="2101"/>
        <v>263.22000000000003</v>
      </c>
      <c r="BA515" s="79">
        <f t="shared" si="2102"/>
        <v>39.483000000000004</v>
      </c>
      <c r="BB515" s="97">
        <f t="shared" si="2103"/>
        <v>302.70300000000003</v>
      </c>
      <c r="BC515" s="268">
        <v>0.2</v>
      </c>
      <c r="BD515" s="97">
        <f t="shared" si="2104"/>
        <v>315.86400000000003</v>
      </c>
      <c r="BE515" s="79">
        <f t="shared" si="2105"/>
        <v>47.379600000000003</v>
      </c>
      <c r="BF515" s="97">
        <f t="shared" si="2106"/>
        <v>363.24360000000001</v>
      </c>
      <c r="BG515" s="268">
        <v>0.05</v>
      </c>
      <c r="BH515" s="97">
        <f t="shared" si="2107"/>
        <v>331.65720000000005</v>
      </c>
      <c r="BI515" s="79">
        <f t="shared" si="2108"/>
        <v>49.748580000000004</v>
      </c>
      <c r="BJ515" s="97">
        <f t="shared" si="2109"/>
        <v>381.40578000000005</v>
      </c>
    </row>
    <row r="516" spans="1:62" ht="15.75" x14ac:dyDescent="0.25">
      <c r="A516" s="218" t="s">
        <v>157</v>
      </c>
      <c r="B516" s="219"/>
      <c r="C516" s="219"/>
      <c r="D516" s="219"/>
      <c r="E516" s="218"/>
      <c r="F516" s="218"/>
      <c r="G516" s="218"/>
      <c r="H516" s="218"/>
      <c r="I516" s="218"/>
      <c r="J516" s="219"/>
      <c r="K516" s="219"/>
      <c r="L516" s="219"/>
      <c r="M516" s="219"/>
      <c r="N516" s="219"/>
      <c r="O516" s="218"/>
      <c r="P516" s="220"/>
      <c r="Q516" s="221"/>
      <c r="R516" s="48"/>
      <c r="S516" s="219"/>
      <c r="T516" s="219"/>
      <c r="U516" s="219"/>
      <c r="V516" s="219"/>
      <c r="W516" s="219"/>
      <c r="X516" s="172"/>
      <c r="Y516" s="143"/>
      <c r="Z516" s="143"/>
      <c r="AA516" s="222"/>
      <c r="AB516" s="143"/>
      <c r="AC516" s="50"/>
      <c r="AD516" s="172"/>
      <c r="AE516" s="172"/>
      <c r="AF516" s="143"/>
      <c r="AG516" s="49"/>
      <c r="AH516" s="48"/>
      <c r="AI516" s="50"/>
      <c r="AJ516" s="172"/>
      <c r="AK516" s="172"/>
      <c r="AL516" s="143"/>
      <c r="AN516" s="172"/>
      <c r="AO516" s="172"/>
      <c r="AP516" s="143"/>
      <c r="AQ516" s="20"/>
      <c r="AR516" s="223"/>
      <c r="AS516" s="223"/>
      <c r="AT516" s="224"/>
      <c r="AV516" s="225"/>
      <c r="AW516" s="225"/>
      <c r="AX516" s="226"/>
      <c r="AZ516" s="225"/>
      <c r="BA516" s="225"/>
      <c r="BB516" s="226"/>
      <c r="BD516" s="225"/>
      <c r="BE516" s="225"/>
      <c r="BF516" s="226"/>
      <c r="BH516" s="225"/>
      <c r="BI516" s="225"/>
      <c r="BJ516" s="226"/>
    </row>
    <row r="517" spans="1:62" ht="15.75" x14ac:dyDescent="0.25">
      <c r="A517" s="218" t="s">
        <v>158</v>
      </c>
      <c r="B517" s="219"/>
      <c r="C517" s="219"/>
      <c r="D517" s="219"/>
      <c r="E517" s="218"/>
      <c r="F517" s="218"/>
      <c r="G517" s="218"/>
      <c r="H517" s="218"/>
      <c r="I517" s="218"/>
      <c r="J517" s="219"/>
      <c r="K517" s="219"/>
      <c r="L517" s="219"/>
      <c r="M517" s="219"/>
      <c r="N517" s="219"/>
      <c r="O517" s="218"/>
      <c r="P517" s="220"/>
      <c r="Q517" s="221"/>
      <c r="R517" s="48"/>
      <c r="S517" s="219"/>
      <c r="T517" s="219"/>
      <c r="U517" s="219"/>
      <c r="V517" s="219"/>
      <c r="W517" s="219"/>
      <c r="X517" s="172"/>
      <c r="Y517" s="143"/>
      <c r="Z517" s="143"/>
      <c r="AA517" s="222"/>
      <c r="AB517" s="143"/>
      <c r="AC517" s="50"/>
      <c r="AD517" s="172"/>
      <c r="AE517" s="172"/>
      <c r="AF517" s="172"/>
      <c r="AG517" s="49"/>
      <c r="AH517" s="48"/>
      <c r="AI517" s="50"/>
      <c r="AJ517" s="172"/>
      <c r="AK517" s="172"/>
      <c r="AL517" s="172"/>
      <c r="AN517" s="172"/>
      <c r="AO517" s="172"/>
      <c r="AP517" s="172"/>
      <c r="AQ517" s="20"/>
      <c r="AR517" s="223"/>
      <c r="AS517" s="223"/>
      <c r="AT517" s="223"/>
      <c r="AV517" s="225"/>
      <c r="AW517" s="225"/>
      <c r="AX517" s="225"/>
      <c r="AZ517" s="225"/>
      <c r="BA517" s="225"/>
      <c r="BB517" s="225"/>
      <c r="BD517" s="225"/>
      <c r="BE517" s="225"/>
      <c r="BF517" s="225"/>
      <c r="BH517" s="225"/>
      <c r="BI517" s="225"/>
      <c r="BJ517" s="225"/>
    </row>
    <row r="518" spans="1:62" ht="15.75" x14ac:dyDescent="0.25">
      <c r="A518" s="133" t="s">
        <v>246</v>
      </c>
      <c r="B518" s="237"/>
      <c r="C518" s="237"/>
      <c r="D518" s="237"/>
      <c r="E518" s="133"/>
      <c r="F518" s="133"/>
      <c r="G518" s="133"/>
      <c r="H518" s="133"/>
      <c r="I518" s="133"/>
      <c r="J518" s="237"/>
      <c r="K518" s="237"/>
      <c r="L518" s="237"/>
      <c r="M518" s="237"/>
      <c r="N518" s="237"/>
      <c r="O518" s="238">
        <v>25.44</v>
      </c>
      <c r="P518" s="133">
        <v>29</v>
      </c>
      <c r="Q518" s="126">
        <v>0.06</v>
      </c>
      <c r="R518" s="48"/>
      <c r="S518" s="237"/>
      <c r="T518" s="237"/>
      <c r="U518" s="237"/>
      <c r="V518" s="237"/>
      <c r="W518" s="237"/>
      <c r="X518" s="128">
        <v>26.71</v>
      </c>
      <c r="Y518" s="128">
        <f t="shared" ref="Y518:Y521" si="2114">+X518*$Y$5</f>
        <v>3.7394000000000003</v>
      </c>
      <c r="Z518" s="128">
        <f t="shared" ref="Z518:Z521" si="2115">+X518+Y518</f>
        <v>30.449400000000001</v>
      </c>
      <c r="AA518" s="30">
        <v>0.15</v>
      </c>
      <c r="AB518" s="128">
        <f t="shared" ref="AB518:AB521" si="2116">X518*AA518</f>
        <v>4.0065</v>
      </c>
      <c r="AC518" s="50">
        <f t="shared" ref="AC518:AC521" si="2117">+X518+AB518</f>
        <v>30.7165</v>
      </c>
      <c r="AD518" s="128">
        <v>30.72</v>
      </c>
      <c r="AE518" s="128">
        <f t="shared" ref="AE518:AE521" si="2118">+AD518*$Y$5</f>
        <v>4.3008000000000006</v>
      </c>
      <c r="AF518" s="128">
        <f t="shared" ref="AF518:AF521" si="2119">+AD518+AE518</f>
        <v>35.020800000000001</v>
      </c>
      <c r="AG518" s="49">
        <v>0.06</v>
      </c>
      <c r="AH518" s="48">
        <f t="shared" ref="AH518:AH521" si="2120">AD518*AG518</f>
        <v>1.8431999999999999</v>
      </c>
      <c r="AI518" s="50">
        <f t="shared" ref="AI518:AI521" si="2121">+AD518+AH518</f>
        <v>32.563200000000002</v>
      </c>
      <c r="AJ518" s="128">
        <v>32.56</v>
      </c>
      <c r="AK518" s="128">
        <f t="shared" ref="AK518:AK521" si="2122">+AJ518*$Y$5</f>
        <v>4.5584000000000007</v>
      </c>
      <c r="AL518" s="128">
        <f t="shared" ref="AL518:AL521" si="2123">+AJ518+AK518</f>
        <v>37.118400000000001</v>
      </c>
      <c r="AM518" s="134">
        <v>0.06</v>
      </c>
      <c r="AN518" s="128">
        <f t="shared" ref="AN518:AN521" si="2124">+AJ518*AM518+AJ518</f>
        <v>34.513600000000004</v>
      </c>
      <c r="AO518" s="128">
        <f t="shared" ref="AO518:AO521" si="2125">+AN518*$Y$5</f>
        <v>4.8319040000000006</v>
      </c>
      <c r="AP518" s="128">
        <f t="shared" ref="AP518:AP521" si="2126">+AN518+AO518</f>
        <v>39.345504000000005</v>
      </c>
      <c r="AQ518" s="20">
        <v>0.06</v>
      </c>
      <c r="AR518" s="205">
        <f>+AN518*AQ518+AN518</f>
        <v>36.584416000000004</v>
      </c>
      <c r="AS518" s="205">
        <f>+AR518*$Y$5</f>
        <v>5.1218182400000014</v>
      </c>
      <c r="AT518" s="205">
        <f t="shared" ref="AT518:AT521" si="2127">+AR518+AS518</f>
        <v>41.706234240000008</v>
      </c>
      <c r="AU518" s="14">
        <v>6.3600000000000004E-2</v>
      </c>
      <c r="AV518" s="97">
        <v>38.909999999999997</v>
      </c>
      <c r="AW518" s="97">
        <f>+AV518*$Y$5</f>
        <v>5.4474</v>
      </c>
      <c r="AX518" s="97">
        <f t="shared" ref="AX518:AX521" si="2128">+AV518+AW518</f>
        <v>44.357399999999998</v>
      </c>
      <c r="AY518" s="268">
        <v>7.0000000000000007E-2</v>
      </c>
      <c r="AZ518" s="97">
        <f>+AV518*AY518+AV518</f>
        <v>41.633699999999997</v>
      </c>
      <c r="BA518" s="79">
        <f t="shared" ref="BA518:BA521" si="2129">+AZ518*$BA$5</f>
        <v>6.2450549999999998</v>
      </c>
      <c r="BB518" s="97">
        <f t="shared" ref="BB518:BB521" si="2130">+AZ518+BA518</f>
        <v>47.878754999999998</v>
      </c>
      <c r="BC518" s="268">
        <v>0.2</v>
      </c>
      <c r="BD518" s="97">
        <f>+AZ518*BC518+AZ518</f>
        <v>49.960439999999998</v>
      </c>
      <c r="BE518" s="79">
        <f t="shared" ref="BE518:BE521" si="2131">+BD518*$BA$5</f>
        <v>7.4940659999999992</v>
      </c>
      <c r="BF518" s="97">
        <f t="shared" ref="BF518:BF521" si="2132">+BD518+BE518</f>
        <v>57.454505999999995</v>
      </c>
      <c r="BG518" s="268">
        <v>0.05</v>
      </c>
      <c r="BH518" s="97">
        <f>+BD518*BG518+BD518</f>
        <v>52.458461999999997</v>
      </c>
      <c r="BI518" s="79">
        <f t="shared" ref="BI518:BI521" si="2133">+BH518*$BA$5</f>
        <v>7.8687692999999994</v>
      </c>
      <c r="BJ518" s="97">
        <f t="shared" ref="BJ518:BJ521" si="2134">+BH518+BI518</f>
        <v>60.327231299999994</v>
      </c>
    </row>
    <row r="519" spans="1:62" ht="15.75" x14ac:dyDescent="0.25">
      <c r="A519" s="133" t="s">
        <v>159</v>
      </c>
      <c r="B519" s="237"/>
      <c r="C519" s="237"/>
      <c r="D519" s="237"/>
      <c r="E519" s="133"/>
      <c r="F519" s="133"/>
      <c r="G519" s="133"/>
      <c r="H519" s="133"/>
      <c r="I519" s="133"/>
      <c r="J519" s="237"/>
      <c r="K519" s="237"/>
      <c r="L519" s="237"/>
      <c r="M519" s="237"/>
      <c r="N519" s="237"/>
      <c r="O519" s="238">
        <v>8.48</v>
      </c>
      <c r="P519" s="133">
        <v>9.67</v>
      </c>
      <c r="Q519" s="126">
        <v>0.06</v>
      </c>
      <c r="R519" s="48"/>
      <c r="S519" s="237"/>
      <c r="T519" s="237"/>
      <c r="U519" s="237"/>
      <c r="V519" s="237"/>
      <c r="W519" s="237"/>
      <c r="X519" s="128">
        <v>9.3000000000000007</v>
      </c>
      <c r="Y519" s="128">
        <f t="shared" si="2114"/>
        <v>1.3020000000000003</v>
      </c>
      <c r="Z519" s="128">
        <f t="shared" si="2115"/>
        <v>10.602</v>
      </c>
      <c r="AA519" s="30">
        <v>0.15</v>
      </c>
      <c r="AB519" s="128">
        <f t="shared" si="2116"/>
        <v>1.395</v>
      </c>
      <c r="AC519" s="50">
        <f t="shared" si="2117"/>
        <v>10.695</v>
      </c>
      <c r="AD519" s="128">
        <v>10.7</v>
      </c>
      <c r="AE519" s="128">
        <f t="shared" si="2118"/>
        <v>1.498</v>
      </c>
      <c r="AF519" s="128">
        <f t="shared" si="2119"/>
        <v>12.197999999999999</v>
      </c>
      <c r="AG519" s="49">
        <v>0.06</v>
      </c>
      <c r="AH519" s="48">
        <f t="shared" si="2120"/>
        <v>0.6419999999999999</v>
      </c>
      <c r="AI519" s="50">
        <f t="shared" si="2121"/>
        <v>11.341999999999999</v>
      </c>
      <c r="AJ519" s="128">
        <v>11.34</v>
      </c>
      <c r="AK519" s="128">
        <f t="shared" si="2122"/>
        <v>1.5876000000000001</v>
      </c>
      <c r="AL519" s="128">
        <f t="shared" si="2123"/>
        <v>12.9276</v>
      </c>
      <c r="AM519" s="134">
        <v>0.06</v>
      </c>
      <c r="AN519" s="128">
        <f t="shared" si="2124"/>
        <v>12.0204</v>
      </c>
      <c r="AO519" s="128">
        <f t="shared" si="2125"/>
        <v>1.6828560000000001</v>
      </c>
      <c r="AP519" s="128">
        <f t="shared" si="2126"/>
        <v>13.703256</v>
      </c>
      <c r="AQ519" s="20">
        <v>0.06</v>
      </c>
      <c r="AR519" s="205">
        <f t="shared" ref="AR519:AR521" si="2135">+AN519*AQ519+AN519</f>
        <v>12.741624</v>
      </c>
      <c r="AS519" s="205">
        <f t="shared" ref="AS519:AS521" si="2136">+AR519*$Y$5</f>
        <v>1.7838273600000001</v>
      </c>
      <c r="AT519" s="205">
        <f t="shared" si="2127"/>
        <v>14.52545136</v>
      </c>
      <c r="AU519" s="14">
        <v>6.3600000000000004E-2</v>
      </c>
      <c r="AV519" s="97">
        <v>13.55</v>
      </c>
      <c r="AW519" s="97">
        <f t="shared" ref="AW519:AW521" si="2137">+AV519*$Y$5</f>
        <v>1.8970000000000002</v>
      </c>
      <c r="AX519" s="97">
        <f t="shared" si="2128"/>
        <v>15.447000000000001</v>
      </c>
      <c r="AY519" s="268">
        <v>7.0000000000000007E-2</v>
      </c>
      <c r="AZ519" s="97">
        <f t="shared" ref="AZ519:AZ521" si="2138">+AV519*AY519+AV519</f>
        <v>14.4985</v>
      </c>
      <c r="BA519" s="79">
        <f t="shared" si="2129"/>
        <v>2.1747749999999999</v>
      </c>
      <c r="BB519" s="97">
        <f t="shared" si="2130"/>
        <v>16.673275</v>
      </c>
      <c r="BC519" s="268">
        <v>0.55000000000000004</v>
      </c>
      <c r="BD519" s="97">
        <f t="shared" ref="BD519:BD521" si="2139">+AZ519*BC519+AZ519</f>
        <v>22.472675000000002</v>
      </c>
      <c r="BE519" s="79">
        <f t="shared" si="2131"/>
        <v>3.3709012500000002</v>
      </c>
      <c r="BF519" s="97">
        <f t="shared" si="2132"/>
        <v>25.843576250000002</v>
      </c>
      <c r="BG519" s="268">
        <v>0.05</v>
      </c>
      <c r="BH519" s="97">
        <f t="shared" ref="BH519" si="2140">+BD519*BG519+BD519</f>
        <v>23.596308750000002</v>
      </c>
      <c r="BI519" s="79">
        <f t="shared" si="2133"/>
        <v>3.5394463125000004</v>
      </c>
      <c r="BJ519" s="97">
        <f t="shared" si="2134"/>
        <v>27.135755062500003</v>
      </c>
    </row>
    <row r="520" spans="1:62" ht="15.75" x14ac:dyDescent="0.25">
      <c r="A520" s="133" t="s">
        <v>395</v>
      </c>
      <c r="B520" s="237"/>
      <c r="C520" s="237"/>
      <c r="D520" s="237"/>
      <c r="E520" s="133"/>
      <c r="F520" s="133"/>
      <c r="G520" s="133"/>
      <c r="H520" s="133"/>
      <c r="I520" s="133"/>
      <c r="J520" s="237"/>
      <c r="K520" s="237"/>
      <c r="L520" s="237"/>
      <c r="M520" s="237"/>
      <c r="N520" s="237"/>
      <c r="O520" s="238"/>
      <c r="P520" s="133"/>
      <c r="Q520" s="126"/>
      <c r="R520" s="48"/>
      <c r="S520" s="237"/>
      <c r="T520" s="237"/>
      <c r="U520" s="237"/>
      <c r="V520" s="237"/>
      <c r="W520" s="237"/>
      <c r="X520" s="128"/>
      <c r="Y520" s="128"/>
      <c r="Z520" s="128"/>
      <c r="AA520" s="30"/>
      <c r="AB520" s="128"/>
      <c r="AC520" s="50"/>
      <c r="AD520" s="128"/>
      <c r="AE520" s="128"/>
      <c r="AF520" s="128"/>
      <c r="AG520" s="49"/>
      <c r="AH520" s="48"/>
      <c r="AI520" s="50"/>
      <c r="AJ520" s="128"/>
      <c r="AK520" s="128"/>
      <c r="AL520" s="128"/>
      <c r="AM520" s="134"/>
      <c r="AN520" s="128"/>
      <c r="AO520" s="128"/>
      <c r="AP520" s="128"/>
      <c r="AQ520" s="20"/>
      <c r="AR520" s="205"/>
      <c r="AS520" s="205"/>
      <c r="AT520" s="205"/>
      <c r="AV520" s="97"/>
      <c r="AW520" s="97"/>
      <c r="AX520" s="97"/>
      <c r="AY520" s="268"/>
      <c r="AZ520" s="97"/>
      <c r="BA520" s="79"/>
      <c r="BB520" s="97"/>
      <c r="BC520" s="268">
        <v>0.2</v>
      </c>
      <c r="BD520" s="97">
        <v>14</v>
      </c>
      <c r="BE520" s="79">
        <f t="shared" ref="BE520" si="2141">+BD520*$BA$5</f>
        <v>2.1</v>
      </c>
      <c r="BF520" s="97">
        <f t="shared" ref="BF520" si="2142">+BD520+BE520</f>
        <v>16.100000000000001</v>
      </c>
      <c r="BG520" s="268">
        <v>0.05</v>
      </c>
      <c r="BH520" s="97">
        <v>14</v>
      </c>
      <c r="BI520" s="79">
        <f t="shared" si="2133"/>
        <v>2.1</v>
      </c>
      <c r="BJ520" s="97">
        <f t="shared" si="2134"/>
        <v>16.100000000000001</v>
      </c>
    </row>
    <row r="521" spans="1:62" ht="15.75" x14ac:dyDescent="0.25">
      <c r="A521" s="133" t="s">
        <v>160</v>
      </c>
      <c r="B521" s="237"/>
      <c r="C521" s="237"/>
      <c r="D521" s="237"/>
      <c r="E521" s="133"/>
      <c r="F521" s="133"/>
      <c r="G521" s="133"/>
      <c r="H521" s="133"/>
      <c r="I521" s="133"/>
      <c r="J521" s="237"/>
      <c r="K521" s="237"/>
      <c r="L521" s="237"/>
      <c r="M521" s="237"/>
      <c r="N521" s="237"/>
      <c r="O521" s="238">
        <v>752.6</v>
      </c>
      <c r="P521" s="133">
        <v>857.96</v>
      </c>
      <c r="Q521" s="126">
        <v>0.06</v>
      </c>
      <c r="R521" s="48"/>
      <c r="S521" s="237"/>
      <c r="T521" s="237"/>
      <c r="U521" s="237"/>
      <c r="V521" s="237"/>
      <c r="W521" s="237"/>
      <c r="X521" s="128">
        <v>790.23</v>
      </c>
      <c r="Y521" s="128">
        <f t="shared" si="2114"/>
        <v>110.63220000000001</v>
      </c>
      <c r="Z521" s="128">
        <f t="shared" si="2115"/>
        <v>900.86220000000003</v>
      </c>
      <c r="AA521" s="30">
        <v>0.15</v>
      </c>
      <c r="AB521" s="128">
        <f t="shared" si="2116"/>
        <v>118.53449999999999</v>
      </c>
      <c r="AC521" s="50">
        <f t="shared" si="2117"/>
        <v>908.7645</v>
      </c>
      <c r="AD521" s="128">
        <v>908.77</v>
      </c>
      <c r="AE521" s="128">
        <f t="shared" si="2118"/>
        <v>127.22780000000002</v>
      </c>
      <c r="AF521" s="128">
        <f t="shared" si="2119"/>
        <v>1035.9978000000001</v>
      </c>
      <c r="AG521" s="49">
        <v>0.06</v>
      </c>
      <c r="AH521" s="48">
        <f t="shared" si="2120"/>
        <v>54.526199999999996</v>
      </c>
      <c r="AI521" s="50">
        <f t="shared" si="2121"/>
        <v>963.2962</v>
      </c>
      <c r="AJ521" s="128">
        <v>963.3</v>
      </c>
      <c r="AK521" s="128">
        <f t="shared" si="2122"/>
        <v>134.86199999999999</v>
      </c>
      <c r="AL521" s="128">
        <f t="shared" si="2123"/>
        <v>1098.162</v>
      </c>
      <c r="AM521" s="134">
        <v>0.06</v>
      </c>
      <c r="AN521" s="128">
        <f t="shared" si="2124"/>
        <v>1021.098</v>
      </c>
      <c r="AO521" s="128">
        <f t="shared" si="2125"/>
        <v>142.95372</v>
      </c>
      <c r="AP521" s="128">
        <f t="shared" si="2126"/>
        <v>1164.0517199999999</v>
      </c>
      <c r="AQ521" s="20">
        <v>0.06</v>
      </c>
      <c r="AR521" s="205">
        <f t="shared" si="2135"/>
        <v>1082.3638799999999</v>
      </c>
      <c r="AS521" s="205">
        <f t="shared" si="2136"/>
        <v>151.5309432</v>
      </c>
      <c r="AT521" s="205">
        <f t="shared" si="2127"/>
        <v>1233.8948231999998</v>
      </c>
      <c r="AU521" s="14">
        <v>6.3600000000000004E-2</v>
      </c>
      <c r="AV521" s="97">
        <v>1151.2</v>
      </c>
      <c r="AW521" s="97">
        <f t="shared" si="2137"/>
        <v>161.16800000000003</v>
      </c>
      <c r="AX521" s="97">
        <f t="shared" si="2128"/>
        <v>1312.3680000000002</v>
      </c>
      <c r="AY521" s="268">
        <v>7.0000000000000007E-2</v>
      </c>
      <c r="AZ521" s="97">
        <f t="shared" si="2138"/>
        <v>1231.7840000000001</v>
      </c>
      <c r="BA521" s="79">
        <f t="shared" si="2129"/>
        <v>184.76760000000002</v>
      </c>
      <c r="BB521" s="97">
        <f t="shared" si="2130"/>
        <v>1416.5516000000002</v>
      </c>
      <c r="BC521" s="268">
        <v>0.2</v>
      </c>
      <c r="BD521" s="97">
        <f t="shared" si="2139"/>
        <v>1478.1408000000001</v>
      </c>
      <c r="BE521" s="79">
        <f t="shared" si="2131"/>
        <v>221.72112000000001</v>
      </c>
      <c r="BF521" s="97">
        <f t="shared" si="2132"/>
        <v>1699.8619200000001</v>
      </c>
      <c r="BG521" s="268">
        <v>0.05</v>
      </c>
      <c r="BH521" s="97">
        <f t="shared" ref="BH521" si="2143">+BD521*BG521+BD521</f>
        <v>1552.0478400000002</v>
      </c>
      <c r="BI521" s="79">
        <f t="shared" si="2133"/>
        <v>232.80717600000003</v>
      </c>
      <c r="BJ521" s="97">
        <f t="shared" si="2134"/>
        <v>1784.8550160000002</v>
      </c>
    </row>
    <row r="522" spans="1:62" ht="15.75" x14ac:dyDescent="0.25">
      <c r="A522" s="218" t="s">
        <v>161</v>
      </c>
      <c r="B522" s="219"/>
      <c r="C522" s="219"/>
      <c r="D522" s="219"/>
      <c r="E522" s="218"/>
      <c r="F522" s="218"/>
      <c r="G522" s="218"/>
      <c r="H522" s="218"/>
      <c r="I522" s="218"/>
      <c r="J522" s="219"/>
      <c r="K522" s="219"/>
      <c r="L522" s="219"/>
      <c r="M522" s="219"/>
      <c r="N522" s="219"/>
      <c r="O522" s="218"/>
      <c r="P522" s="220"/>
      <c r="Q522" s="221"/>
      <c r="R522" s="48"/>
      <c r="S522" s="219"/>
      <c r="T522" s="219"/>
      <c r="U522" s="219"/>
      <c r="V522" s="219"/>
      <c r="W522" s="219"/>
      <c r="X522" s="172"/>
      <c r="Y522" s="143"/>
      <c r="Z522" s="143"/>
      <c r="AA522" s="222"/>
      <c r="AB522" s="143"/>
      <c r="AC522" s="50"/>
      <c r="AD522" s="172"/>
      <c r="AE522" s="172"/>
      <c r="AF522" s="143"/>
      <c r="AG522" s="49"/>
      <c r="AH522" s="48"/>
      <c r="AI522" s="50"/>
      <c r="AJ522" s="172"/>
      <c r="AK522" s="172"/>
      <c r="AL522" s="143"/>
      <c r="AN522" s="172"/>
      <c r="AO522" s="172"/>
      <c r="AP522" s="143"/>
      <c r="AQ522" s="20"/>
      <c r="AR522" s="223"/>
      <c r="AS522" s="223"/>
      <c r="AT522" s="224"/>
      <c r="AV522" s="225"/>
      <c r="AW522" s="225"/>
      <c r="AX522" s="226"/>
      <c r="AZ522" s="225"/>
      <c r="BA522" s="225"/>
      <c r="BB522" s="226"/>
      <c r="BD522" s="225"/>
      <c r="BE522" s="225"/>
      <c r="BF522" s="226"/>
      <c r="BH522" s="225"/>
      <c r="BI522" s="225"/>
      <c r="BJ522" s="226"/>
    </row>
    <row r="523" spans="1:62" ht="15.75" customHeight="1" x14ac:dyDescent="0.25">
      <c r="A523" s="133" t="s">
        <v>397</v>
      </c>
      <c r="B523" s="237"/>
      <c r="C523" s="237"/>
      <c r="D523" s="237"/>
      <c r="E523" s="133"/>
      <c r="F523" s="133"/>
      <c r="G523" s="133"/>
      <c r="H523" s="133"/>
      <c r="I523" s="133"/>
      <c r="J523" s="237"/>
      <c r="K523" s="237"/>
      <c r="L523" s="237"/>
      <c r="M523" s="237"/>
      <c r="N523" s="237"/>
      <c r="O523" s="238">
        <v>159</v>
      </c>
      <c r="P523" s="133">
        <v>181.26</v>
      </c>
      <c r="Q523" s="126">
        <v>0.06</v>
      </c>
      <c r="R523" s="48"/>
      <c r="S523" s="237"/>
      <c r="T523" s="237"/>
      <c r="U523" s="237"/>
      <c r="V523" s="237"/>
      <c r="W523" s="237"/>
      <c r="X523" s="128">
        <v>175.3</v>
      </c>
      <c r="Y523" s="128">
        <f t="shared" ref="Y523:Y524" si="2144">+X523*$Y$5</f>
        <v>24.542000000000005</v>
      </c>
      <c r="Z523" s="128">
        <f t="shared" ref="Z523:Z524" si="2145">+X523+Y523</f>
        <v>199.84200000000001</v>
      </c>
      <c r="AA523" s="30">
        <v>0.15</v>
      </c>
      <c r="AB523" s="128">
        <f t="shared" ref="AB523:AB524" si="2146">X523*AA523</f>
        <v>26.295000000000002</v>
      </c>
      <c r="AC523" s="50">
        <f t="shared" ref="AC523:AC524" si="2147">+X523+AB523</f>
        <v>201.59500000000003</v>
      </c>
      <c r="AD523" s="128">
        <v>201.6</v>
      </c>
      <c r="AE523" s="128">
        <f t="shared" ref="AE523:AE524" si="2148">+AD523*$Y$5</f>
        <v>28.224</v>
      </c>
      <c r="AF523" s="128">
        <f t="shared" ref="AF523:AF524" si="2149">+AD523+AE523</f>
        <v>229.82399999999998</v>
      </c>
      <c r="AG523" s="49">
        <v>0.06</v>
      </c>
      <c r="AH523" s="48">
        <f t="shared" ref="AH523:AH524" si="2150">AD523*AG523</f>
        <v>12.096</v>
      </c>
      <c r="AI523" s="50">
        <f t="shared" ref="AI523:AI524" si="2151">+AD523+AH523</f>
        <v>213.696</v>
      </c>
      <c r="AJ523" s="128">
        <v>213.7</v>
      </c>
      <c r="AK523" s="128">
        <f t="shared" ref="AK523:AK524" si="2152">+AJ523*$Y$5</f>
        <v>29.918000000000003</v>
      </c>
      <c r="AL523" s="128">
        <f t="shared" ref="AL523:AL524" si="2153">+AJ523+AK523</f>
        <v>243.61799999999999</v>
      </c>
      <c r="AM523" s="134">
        <v>0.06</v>
      </c>
      <c r="AN523" s="128">
        <f t="shared" ref="AN523:AN524" si="2154">+AJ523*AM523+AJ523</f>
        <v>226.52199999999999</v>
      </c>
      <c r="AO523" s="128">
        <f t="shared" ref="AO523:AO524" si="2155">+AN523*$Y$5</f>
        <v>31.713080000000001</v>
      </c>
      <c r="AP523" s="128">
        <f t="shared" ref="AP523:AP524" si="2156">+AN523+AO523</f>
        <v>258.23507999999998</v>
      </c>
      <c r="AQ523" s="20">
        <v>0.06</v>
      </c>
      <c r="AR523" s="205">
        <f>+AN523*AQ523+AN523</f>
        <v>240.11331999999999</v>
      </c>
      <c r="AS523" s="205">
        <f t="shared" ref="AS523:AS524" si="2157">+AR523*$Y$5</f>
        <v>33.615864800000004</v>
      </c>
      <c r="AT523" s="205">
        <f t="shared" ref="AT523:AT524" si="2158">+AR523+AS523</f>
        <v>273.72918479999998</v>
      </c>
      <c r="AU523" s="14">
        <v>6.3600000000000004E-2</v>
      </c>
      <c r="AV523" s="97">
        <v>255.38</v>
      </c>
      <c r="AW523" s="97">
        <f t="shared" ref="AW523:AW524" si="2159">+AV523*$Y$5</f>
        <v>35.7532</v>
      </c>
      <c r="AX523" s="97">
        <f t="shared" ref="AX523:AX524" si="2160">+AV523+AW523</f>
        <v>291.13319999999999</v>
      </c>
      <c r="AY523" s="268">
        <v>7.0000000000000007E-2</v>
      </c>
      <c r="AZ523" s="97">
        <f>+AV523*AY523+AV523</f>
        <v>273.25659999999999</v>
      </c>
      <c r="BA523" s="79">
        <f t="shared" ref="BA523:BA524" si="2161">+AZ523*$BA$5</f>
        <v>40.988489999999999</v>
      </c>
      <c r="BB523" s="97">
        <f t="shared" ref="BB523:BB524" si="2162">+AZ523+BA523</f>
        <v>314.24509</v>
      </c>
      <c r="BC523" s="268">
        <v>0.2</v>
      </c>
      <c r="BD523" s="97">
        <f>+AZ523*BC523+AZ523</f>
        <v>327.90791999999999</v>
      </c>
      <c r="BE523" s="79">
        <f t="shared" ref="BE523:BE524" si="2163">+BD523*$BA$5</f>
        <v>49.186187999999994</v>
      </c>
      <c r="BF523" s="97">
        <f t="shared" ref="BF523:BF524" si="2164">+BD523+BE523</f>
        <v>377.09410800000001</v>
      </c>
      <c r="BG523" s="268">
        <v>0.05</v>
      </c>
      <c r="BH523" s="97">
        <f>+BD523*BG523+BD523</f>
        <v>344.303316</v>
      </c>
      <c r="BI523" s="79">
        <f t="shared" ref="BI523:BI524" si="2165">+BH523*$BA$5</f>
        <v>51.645497399999996</v>
      </c>
      <c r="BJ523" s="97">
        <f t="shared" ref="BJ523:BJ524" si="2166">+BH523+BI523</f>
        <v>395.94881340000001</v>
      </c>
    </row>
    <row r="524" spans="1:62" ht="15.75" customHeight="1" x14ac:dyDescent="0.25">
      <c r="A524" s="133" t="s">
        <v>396</v>
      </c>
      <c r="B524" s="237"/>
      <c r="C524" s="237"/>
      <c r="D524" s="237"/>
      <c r="E524" s="133"/>
      <c r="F524" s="133"/>
      <c r="G524" s="133"/>
      <c r="H524" s="133"/>
      <c r="I524" s="133"/>
      <c r="J524" s="237"/>
      <c r="K524" s="237"/>
      <c r="L524" s="237"/>
      <c r="M524" s="237"/>
      <c r="N524" s="237"/>
      <c r="O524" s="238">
        <v>371</v>
      </c>
      <c r="P524" s="133">
        <v>422.94</v>
      </c>
      <c r="Q524" s="126">
        <v>0.06</v>
      </c>
      <c r="R524" s="48"/>
      <c r="S524" s="237"/>
      <c r="T524" s="237"/>
      <c r="U524" s="237"/>
      <c r="V524" s="237"/>
      <c r="W524" s="237"/>
      <c r="X524" s="128">
        <v>409.03</v>
      </c>
      <c r="Y524" s="128">
        <f t="shared" si="2144"/>
        <v>57.264200000000002</v>
      </c>
      <c r="Z524" s="128">
        <f t="shared" si="2145"/>
        <v>466.29419999999999</v>
      </c>
      <c r="AA524" s="30">
        <v>0.15</v>
      </c>
      <c r="AB524" s="128">
        <f t="shared" si="2146"/>
        <v>61.354499999999994</v>
      </c>
      <c r="AC524" s="50">
        <f t="shared" si="2147"/>
        <v>470.38449999999995</v>
      </c>
      <c r="AD524" s="128">
        <v>470.39</v>
      </c>
      <c r="AE524" s="128">
        <f t="shared" si="2148"/>
        <v>65.854600000000005</v>
      </c>
      <c r="AF524" s="128">
        <f t="shared" si="2149"/>
        <v>536.24459999999999</v>
      </c>
      <c r="AG524" s="49">
        <v>0.06</v>
      </c>
      <c r="AH524" s="48">
        <f t="shared" si="2150"/>
        <v>28.223399999999998</v>
      </c>
      <c r="AI524" s="50">
        <f t="shared" si="2151"/>
        <v>498.61339999999996</v>
      </c>
      <c r="AJ524" s="128">
        <v>498.61</v>
      </c>
      <c r="AK524" s="128">
        <f t="shared" si="2152"/>
        <v>69.805400000000006</v>
      </c>
      <c r="AL524" s="128">
        <f t="shared" si="2153"/>
        <v>568.41539999999998</v>
      </c>
      <c r="AM524" s="134">
        <v>0.06</v>
      </c>
      <c r="AN524" s="128">
        <f t="shared" si="2154"/>
        <v>528.52660000000003</v>
      </c>
      <c r="AO524" s="128">
        <f t="shared" si="2155"/>
        <v>73.993724000000014</v>
      </c>
      <c r="AP524" s="128">
        <f t="shared" si="2156"/>
        <v>602.52032400000007</v>
      </c>
      <c r="AQ524" s="20">
        <v>0.06</v>
      </c>
      <c r="AR524" s="205">
        <f t="shared" ref="AR524" si="2167">+AN524*AQ524+AN524</f>
        <v>560.23819600000002</v>
      </c>
      <c r="AS524" s="205">
        <f t="shared" si="2157"/>
        <v>78.433347440000006</v>
      </c>
      <c r="AT524" s="205">
        <f t="shared" si="2158"/>
        <v>638.67154344000005</v>
      </c>
      <c r="AU524" s="14">
        <v>6.3600000000000004E-2</v>
      </c>
      <c r="AV524" s="97">
        <v>595.87</v>
      </c>
      <c r="AW524" s="97">
        <f t="shared" si="2159"/>
        <v>83.421800000000005</v>
      </c>
      <c r="AX524" s="97">
        <f t="shared" si="2160"/>
        <v>679.29179999999997</v>
      </c>
      <c r="AY524" s="268">
        <v>7.0000000000000007E-2</v>
      </c>
      <c r="AZ524" s="97">
        <f t="shared" ref="AZ524" si="2168">+AV524*AY524+AV524</f>
        <v>637.58090000000004</v>
      </c>
      <c r="BA524" s="79">
        <f t="shared" si="2161"/>
        <v>95.637135000000001</v>
      </c>
      <c r="BB524" s="97">
        <f t="shared" si="2162"/>
        <v>733.2180350000001</v>
      </c>
      <c r="BC524" s="268">
        <v>0.2</v>
      </c>
      <c r="BD524" s="97">
        <f t="shared" ref="BD524" si="2169">+AZ524*BC524+AZ524</f>
        <v>765.09708000000001</v>
      </c>
      <c r="BE524" s="79">
        <f t="shared" si="2163"/>
        <v>114.764562</v>
      </c>
      <c r="BF524" s="97">
        <f t="shared" si="2164"/>
        <v>879.86164199999996</v>
      </c>
      <c r="BG524" s="268">
        <v>0.05</v>
      </c>
      <c r="BH524" s="97">
        <f t="shared" ref="BH524" si="2170">+BD524*BG524+BD524</f>
        <v>803.35193400000003</v>
      </c>
      <c r="BI524" s="79">
        <f t="shared" si="2165"/>
        <v>120.5027901</v>
      </c>
      <c r="BJ524" s="97">
        <f t="shared" si="2166"/>
        <v>923.8547241</v>
      </c>
    </row>
    <row r="525" spans="1:62" ht="15.75" customHeight="1" x14ac:dyDescent="0.25">
      <c r="A525" s="218" t="s">
        <v>29</v>
      </c>
      <c r="B525" s="219"/>
      <c r="C525" s="219"/>
      <c r="D525" s="219"/>
      <c r="E525" s="218"/>
      <c r="F525" s="218"/>
      <c r="G525" s="218"/>
      <c r="H525" s="218"/>
      <c r="I525" s="218"/>
      <c r="J525" s="219"/>
      <c r="K525" s="219"/>
      <c r="L525" s="219"/>
      <c r="M525" s="219"/>
      <c r="N525" s="219"/>
      <c r="O525" s="218"/>
      <c r="P525" s="220"/>
      <c r="Q525" s="221"/>
      <c r="R525" s="48"/>
      <c r="S525" s="219"/>
      <c r="T525" s="219"/>
      <c r="U525" s="219"/>
      <c r="V525" s="219"/>
      <c r="W525" s="219"/>
      <c r="X525" s="172"/>
      <c r="Y525" s="143"/>
      <c r="Z525" s="143"/>
      <c r="AA525" s="222"/>
      <c r="AB525" s="143"/>
      <c r="AC525" s="50"/>
      <c r="AD525" s="172"/>
      <c r="AE525" s="172"/>
      <c r="AF525" s="143"/>
      <c r="AG525" s="49"/>
      <c r="AH525" s="48"/>
      <c r="AI525" s="50"/>
      <c r="AJ525" s="172"/>
      <c r="AK525" s="172"/>
      <c r="AL525" s="143"/>
      <c r="AN525" s="172"/>
      <c r="AO525" s="172"/>
      <c r="AP525" s="143"/>
      <c r="AQ525" s="20"/>
      <c r="AR525" s="223"/>
      <c r="AS525" s="223"/>
      <c r="AT525" s="224"/>
      <c r="AV525" s="225"/>
      <c r="AW525" s="225"/>
      <c r="AX525" s="226"/>
      <c r="AZ525" s="225"/>
      <c r="BA525" s="225"/>
      <c r="BB525" s="226"/>
      <c r="BD525" s="225"/>
      <c r="BE525" s="225"/>
      <c r="BF525" s="226"/>
      <c r="BH525" s="225"/>
      <c r="BI525" s="225"/>
      <c r="BJ525" s="226"/>
    </row>
    <row r="526" spans="1:62" ht="15.75" customHeight="1" x14ac:dyDescent="0.25">
      <c r="A526" s="133" t="s">
        <v>398</v>
      </c>
      <c r="B526" s="237"/>
      <c r="C526" s="237"/>
      <c r="D526" s="237"/>
      <c r="E526" s="133"/>
      <c r="F526" s="133"/>
      <c r="G526" s="133"/>
      <c r="H526" s="133"/>
      <c r="I526" s="133"/>
      <c r="J526" s="237"/>
      <c r="K526" s="237"/>
      <c r="L526" s="237"/>
      <c r="M526" s="237"/>
      <c r="N526" s="237"/>
      <c r="O526" s="238">
        <v>0.53</v>
      </c>
      <c r="P526" s="133">
        <v>0.6</v>
      </c>
      <c r="Q526" s="126">
        <v>0.06</v>
      </c>
      <c r="R526" s="48"/>
      <c r="S526" s="237"/>
      <c r="T526" s="237"/>
      <c r="U526" s="237"/>
      <c r="V526" s="237"/>
      <c r="W526" s="237"/>
      <c r="X526" s="128">
        <v>0.59</v>
      </c>
      <c r="Y526" s="128">
        <f t="shared" ref="Y526" si="2171">+X526*$Y$5</f>
        <v>8.2600000000000007E-2</v>
      </c>
      <c r="Z526" s="128">
        <f t="shared" ref="Z526" si="2172">+X526+Y526</f>
        <v>0.67259999999999998</v>
      </c>
      <c r="AA526" s="30">
        <v>0.69499999999999995</v>
      </c>
      <c r="AB526" s="128">
        <f t="shared" ref="AB526" si="2173">X526*AA526</f>
        <v>0.41004999999999997</v>
      </c>
      <c r="AC526" s="50">
        <f t="shared" ref="AC526" si="2174">+X526+AB526</f>
        <v>1.0000499999999999</v>
      </c>
      <c r="AD526" s="128">
        <v>1</v>
      </c>
      <c r="AE526" s="128">
        <f t="shared" ref="AE526" si="2175">+AD526*$Y$5</f>
        <v>0.14000000000000001</v>
      </c>
      <c r="AF526" s="128">
        <f t="shared" ref="AF526" si="2176">+AD526+AE526</f>
        <v>1.1400000000000001</v>
      </c>
      <c r="AG526" s="49">
        <v>0.06</v>
      </c>
      <c r="AH526" s="48">
        <f>AD526*AG526</f>
        <v>0.06</v>
      </c>
      <c r="AI526" s="50">
        <f>+AD526+AH526</f>
        <v>1.06</v>
      </c>
      <c r="AJ526" s="128">
        <v>1.06</v>
      </c>
      <c r="AK526" s="128">
        <f t="shared" ref="AK526" si="2177">+AJ526*$Y$5</f>
        <v>0.14840000000000003</v>
      </c>
      <c r="AL526" s="128">
        <f t="shared" ref="AL526" si="2178">+AJ526+AK526</f>
        <v>1.2084000000000001</v>
      </c>
      <c r="AM526" s="134">
        <v>0.06</v>
      </c>
      <c r="AN526" s="128">
        <f>+AJ526*AM526+AJ526</f>
        <v>1.1236000000000002</v>
      </c>
      <c r="AO526" s="128">
        <f t="shared" ref="AO526" si="2179">+AN526*$Y$5</f>
        <v>0.15730400000000003</v>
      </c>
      <c r="AP526" s="128">
        <f t="shared" ref="AP526" si="2180">+AN526+AO526</f>
        <v>1.2809040000000003</v>
      </c>
      <c r="AQ526" s="20">
        <v>0.06</v>
      </c>
      <c r="AR526" s="205">
        <f>+AN526*AQ526+AN526</f>
        <v>1.1910160000000001</v>
      </c>
      <c r="AS526" s="205">
        <f t="shared" ref="AS526" si="2181">+AR526*$Y$5</f>
        <v>0.16674224000000001</v>
      </c>
      <c r="AT526" s="205">
        <f t="shared" ref="AT526" si="2182">+AR526+AS526</f>
        <v>1.3577582400000001</v>
      </c>
      <c r="AU526" s="14">
        <v>6.3600000000000004E-2</v>
      </c>
      <c r="AV526" s="97">
        <v>1.27</v>
      </c>
      <c r="AW526" s="97">
        <f t="shared" ref="AW526" si="2183">+AV526*$Y$5</f>
        <v>0.17780000000000001</v>
      </c>
      <c r="AX526" s="97">
        <f t="shared" ref="AX526" si="2184">+AV526+AW526</f>
        <v>1.4478</v>
      </c>
      <c r="AY526" s="268">
        <v>7.0000000000000007E-2</v>
      </c>
      <c r="AZ526" s="97">
        <f>+AV526*AY526+AV526</f>
        <v>1.3589</v>
      </c>
      <c r="BA526" s="79">
        <f t="shared" ref="BA526" si="2185">+AZ526*$BA$5</f>
        <v>0.20383499999999999</v>
      </c>
      <c r="BB526" s="97">
        <f t="shared" ref="BB526" si="2186">+AZ526+BA526</f>
        <v>1.562735</v>
      </c>
      <c r="BC526" s="268">
        <v>0.2</v>
      </c>
      <c r="BD526" s="97">
        <f>+AZ526*BC526+AZ526</f>
        <v>1.6306799999999999</v>
      </c>
      <c r="BE526" s="79">
        <f t="shared" ref="BE526" si="2187">+BD526*$BA$5</f>
        <v>0.24460199999999999</v>
      </c>
      <c r="BF526" s="97">
        <f t="shared" ref="BF526" si="2188">+BD526+BE526</f>
        <v>1.8752819999999999</v>
      </c>
      <c r="BG526" s="268">
        <v>0.05</v>
      </c>
      <c r="BH526" s="97">
        <f>+BD526*BG526+BD526</f>
        <v>1.7122139999999999</v>
      </c>
      <c r="BI526" s="79">
        <f t="shared" ref="BI526" si="2189">+BH526*$BA$5</f>
        <v>0.25683209999999995</v>
      </c>
      <c r="BJ526" s="97">
        <f t="shared" ref="BJ526" si="2190">+BH526+BI526</f>
        <v>1.9690460999999999</v>
      </c>
    </row>
    <row r="527" spans="1:62" ht="15.75" customHeight="1" x14ac:dyDescent="0.25">
      <c r="A527" s="133" t="s">
        <v>368</v>
      </c>
      <c r="B527" s="237"/>
      <c r="C527" s="237"/>
      <c r="D527" s="237"/>
      <c r="E527" s="133"/>
      <c r="F527" s="133"/>
      <c r="G527" s="133"/>
      <c r="H527" s="133"/>
      <c r="I527" s="133"/>
      <c r="J527" s="237"/>
      <c r="K527" s="237"/>
      <c r="L527" s="237"/>
      <c r="M527" s="237"/>
      <c r="N527" s="237"/>
      <c r="O527" s="238">
        <v>0.53</v>
      </c>
      <c r="P527" s="133">
        <v>0.6</v>
      </c>
      <c r="Q527" s="126">
        <v>0.06</v>
      </c>
      <c r="R527" s="48"/>
      <c r="S527" s="237"/>
      <c r="T527" s="237"/>
      <c r="U527" s="237"/>
      <c r="V527" s="237"/>
      <c r="W527" s="237"/>
      <c r="X527" s="128">
        <v>0.59</v>
      </c>
      <c r="Y527" s="128">
        <f t="shared" ref="Y527" si="2191">+X527*$Y$5</f>
        <v>8.2600000000000007E-2</v>
      </c>
      <c r="Z527" s="128">
        <f t="shared" ref="Z527" si="2192">+X527+Y527</f>
        <v>0.67259999999999998</v>
      </c>
      <c r="AA527" s="30">
        <v>0.69499999999999995</v>
      </c>
      <c r="AB527" s="128">
        <f t="shared" ref="AB527" si="2193">X527*AA527</f>
        <v>0.41004999999999997</v>
      </c>
      <c r="AC527" s="50">
        <f t="shared" ref="AC527" si="2194">+X527+AB527</f>
        <v>1.0000499999999999</v>
      </c>
      <c r="AD527" s="128">
        <v>1</v>
      </c>
      <c r="AE527" s="128">
        <f t="shared" ref="AE527" si="2195">+AD527*$Y$5</f>
        <v>0.14000000000000001</v>
      </c>
      <c r="AF527" s="128">
        <f t="shared" ref="AF527" si="2196">+AD527+AE527</f>
        <v>1.1400000000000001</v>
      </c>
      <c r="AG527" s="49">
        <v>0.06</v>
      </c>
      <c r="AH527" s="48">
        <f>AD527*AG527</f>
        <v>0.06</v>
      </c>
      <c r="AI527" s="50">
        <f>+AD527+AH527</f>
        <v>1.06</v>
      </c>
      <c r="AJ527" s="128">
        <v>1.06</v>
      </c>
      <c r="AK527" s="128">
        <f t="shared" ref="AK527" si="2197">+AJ527*$Y$5</f>
        <v>0.14840000000000003</v>
      </c>
      <c r="AL527" s="128">
        <f t="shared" ref="AL527" si="2198">+AJ527+AK527</f>
        <v>1.2084000000000001</v>
      </c>
      <c r="AM527" s="134">
        <v>0.06</v>
      </c>
      <c r="AN527" s="128">
        <f>+AJ527*AM527+AJ527</f>
        <v>1.1236000000000002</v>
      </c>
      <c r="AO527" s="128">
        <f t="shared" ref="AO527" si="2199">+AN527*$Y$5</f>
        <v>0.15730400000000003</v>
      </c>
      <c r="AP527" s="128">
        <f t="shared" ref="AP527" si="2200">+AN527+AO527</f>
        <v>1.2809040000000003</v>
      </c>
      <c r="AQ527" s="20">
        <v>0.06</v>
      </c>
      <c r="AR527" s="205">
        <f>+AN527*AQ527+AN527</f>
        <v>1.1910160000000001</v>
      </c>
      <c r="AS527" s="205">
        <f t="shared" ref="AS527" si="2201">+AR527*$Y$5</f>
        <v>0.16674224000000001</v>
      </c>
      <c r="AT527" s="205">
        <f t="shared" ref="AT527" si="2202">+AR527+AS527</f>
        <v>1.3577582400000001</v>
      </c>
      <c r="AU527" s="14">
        <v>6.3600000000000004E-2</v>
      </c>
      <c r="AV527" s="279" t="s">
        <v>339</v>
      </c>
      <c r="AW527" s="280"/>
      <c r="AX527" s="281"/>
      <c r="AY527" s="4" t="s">
        <v>338</v>
      </c>
      <c r="AZ527" s="279" t="s">
        <v>339</v>
      </c>
      <c r="BA527" s="280"/>
      <c r="BB527" s="281"/>
      <c r="BC527" s="4" t="s">
        <v>338</v>
      </c>
      <c r="BD527" s="279" t="s">
        <v>339</v>
      </c>
      <c r="BE527" s="280"/>
      <c r="BF527" s="281"/>
      <c r="BG527" s="4" t="s">
        <v>338</v>
      </c>
      <c r="BH527" s="279" t="s">
        <v>339</v>
      </c>
      <c r="BI527" s="280"/>
      <c r="BJ527" s="281"/>
    </row>
  </sheetData>
  <mergeCells count="122">
    <mergeCell ref="BH527:BJ527"/>
    <mergeCell ref="A1:BJ1"/>
    <mergeCell ref="BH203:BJ203"/>
    <mergeCell ref="BH226:BJ226"/>
    <mergeCell ref="BH229:BJ229"/>
    <mergeCell ref="BH240:BJ240"/>
    <mergeCell ref="BH286:BJ286"/>
    <mergeCell ref="BH72:BJ72"/>
    <mergeCell ref="BH73:BJ73"/>
    <mergeCell ref="BH74:BJ74"/>
    <mergeCell ref="BH75:BJ75"/>
    <mergeCell ref="BH76:BJ76"/>
    <mergeCell ref="BH65:BJ65"/>
    <mergeCell ref="BH66:BJ66"/>
    <mergeCell ref="BH67:BJ67"/>
    <mergeCell ref="BH69:BJ69"/>
    <mergeCell ref="BH70:BJ70"/>
    <mergeCell ref="BH60:BJ60"/>
    <mergeCell ref="BH61:BJ61"/>
    <mergeCell ref="BH62:BJ62"/>
    <mergeCell ref="BH63:BJ63"/>
    <mergeCell ref="BH64:BJ64"/>
    <mergeCell ref="BH4:BJ4"/>
    <mergeCell ref="BH56:BJ56"/>
    <mergeCell ref="BH57:BJ57"/>
    <mergeCell ref="BH58:BJ58"/>
    <mergeCell ref="BH59:BJ59"/>
    <mergeCell ref="BD240:BF240"/>
    <mergeCell ref="BD286:BF286"/>
    <mergeCell ref="BD527:BF527"/>
    <mergeCell ref="BD72:BF72"/>
    <mergeCell ref="BD73:BF73"/>
    <mergeCell ref="BD74:BF74"/>
    <mergeCell ref="BD75:BF75"/>
    <mergeCell ref="BD76:BF76"/>
    <mergeCell ref="BD203:BF203"/>
    <mergeCell ref="BD65:BF65"/>
    <mergeCell ref="BD66:BF66"/>
    <mergeCell ref="BD67:BF67"/>
    <mergeCell ref="BD69:BF69"/>
    <mergeCell ref="BD70:BF70"/>
    <mergeCell ref="BD60:BF60"/>
    <mergeCell ref="BD61:BF61"/>
    <mergeCell ref="BD62:BF62"/>
    <mergeCell ref="BD63:BF63"/>
    <mergeCell ref="BD64:BF64"/>
    <mergeCell ref="BD226:BF226"/>
    <mergeCell ref="BD229:BF229"/>
    <mergeCell ref="BD4:BF4"/>
    <mergeCell ref="BD56:BF56"/>
    <mergeCell ref="BD57:BF57"/>
    <mergeCell ref="BD58:BF58"/>
    <mergeCell ref="BD59:BF59"/>
    <mergeCell ref="AV277:AX277"/>
    <mergeCell ref="AZ277:BB277"/>
    <mergeCell ref="AV527:AX527"/>
    <mergeCell ref="AZ527:BB527"/>
    <mergeCell ref="AV280:AX280"/>
    <mergeCell ref="AZ280:BB280"/>
    <mergeCell ref="AV283:AX283"/>
    <mergeCell ref="AZ283:BB283"/>
    <mergeCell ref="AV286:AX286"/>
    <mergeCell ref="AZ286:BB286"/>
    <mergeCell ref="AV272:AX272"/>
    <mergeCell ref="AZ272:BB272"/>
    <mergeCell ref="AV275:AX275"/>
    <mergeCell ref="AZ275:BB275"/>
    <mergeCell ref="AV66:AX66"/>
    <mergeCell ref="AV67:AX67"/>
    <mergeCell ref="AZ56:BB56"/>
    <mergeCell ref="AZ57:BB57"/>
    <mergeCell ref="AZ58:BB58"/>
    <mergeCell ref="AV63:AX63"/>
    <mergeCell ref="AV64:AX64"/>
    <mergeCell ref="AV65:AX65"/>
    <mergeCell ref="AV56:AX56"/>
    <mergeCell ref="AV57:AX57"/>
    <mergeCell ref="AV58:AX58"/>
    <mergeCell ref="AV59:AX59"/>
    <mergeCell ref="AV60:AX60"/>
    <mergeCell ref="AV61:AX61"/>
    <mergeCell ref="AV62:AX62"/>
    <mergeCell ref="E4:I4"/>
    <mergeCell ref="B4:D4"/>
    <mergeCell ref="J4:N4"/>
    <mergeCell ref="S4:W4"/>
    <mergeCell ref="AZ4:BB4"/>
    <mergeCell ref="AV4:AX4"/>
    <mergeCell ref="AR4:AT4"/>
    <mergeCell ref="AN4:AP4"/>
    <mergeCell ref="AJ4:AL4"/>
    <mergeCell ref="X4:Z4"/>
    <mergeCell ref="AD4:AF4"/>
    <mergeCell ref="AZ59:BB59"/>
    <mergeCell ref="AZ60:BB60"/>
    <mergeCell ref="AZ61:BB61"/>
    <mergeCell ref="AZ62:BB62"/>
    <mergeCell ref="AZ63:BB63"/>
    <mergeCell ref="AZ64:BB64"/>
    <mergeCell ref="AZ65:BB65"/>
    <mergeCell ref="AZ66:BB66"/>
    <mergeCell ref="AZ67:BB67"/>
    <mergeCell ref="AV240:AX240"/>
    <mergeCell ref="AZ240:BB240"/>
    <mergeCell ref="AV75:AX75"/>
    <mergeCell ref="AV76:AX76"/>
    <mergeCell ref="AZ69:BB69"/>
    <mergeCell ref="AZ70:BB70"/>
    <mergeCell ref="AZ72:BB72"/>
    <mergeCell ref="AZ73:BB73"/>
    <mergeCell ref="AZ74:BB74"/>
    <mergeCell ref="AZ75:BB75"/>
    <mergeCell ref="AZ76:BB76"/>
    <mergeCell ref="AV69:AX69"/>
    <mergeCell ref="AV70:AX70"/>
    <mergeCell ref="AV72:AX72"/>
    <mergeCell ref="AV73:AX73"/>
    <mergeCell ref="AV74:AX74"/>
    <mergeCell ref="AV226:AX226"/>
    <mergeCell ref="AZ226:BB226"/>
    <mergeCell ref="AV229:AX229"/>
    <mergeCell ref="AZ229:BB229"/>
  </mergeCells>
  <pageMargins left="0.70866141732283472" right="0.70866141732283472" top="0.74803149606299213" bottom="0.74803149606299213" header="0.31496062992125984" footer="0.31496062992125984"/>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Tariff</vt:lpstr>
      <vt:lpstr>Tariff!Print_Area</vt:lpstr>
    </vt:vector>
  </TitlesOfParts>
  <Company>Municipality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bertus</dc:creator>
  <cp:lastModifiedBy>Du Preez</cp:lastModifiedBy>
  <cp:lastPrinted>2019-06-28T14:49:40Z</cp:lastPrinted>
  <dcterms:created xsi:type="dcterms:W3CDTF">2011-07-19T06:40:14Z</dcterms:created>
  <dcterms:modified xsi:type="dcterms:W3CDTF">2020-05-26T10:56:37Z</dcterms:modified>
</cp:coreProperties>
</file>